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1Pracovní\00hotove projekty\2022\dendrologie Karviná bažantnice\revize1.623\"/>
    </mc:Choice>
  </mc:AlternateContent>
  <xr:revisionPtr revIDLastSave="0" documentId="8_{3F869409-9F3E-429C-A8B4-EBFE20F59C8C}" xr6:coauthVersionLast="47" xr6:coauthVersionMax="47" xr10:uidLastSave="{00000000-0000-0000-0000-000000000000}"/>
  <bookViews>
    <workbookView xWindow="1170" yWindow="1170" windowWidth="23460" windowHeight="22245" firstSheet="2" activeTab="5" xr2:uid="{00000000-000D-0000-FFFF-FFFF00000000}"/>
  </bookViews>
  <sheets>
    <sheet name="List2" sheetId="2" state="hidden" r:id="rId1"/>
    <sheet name="List3" sheetId="3" state="hidden" r:id="rId2"/>
    <sheet name="hodnceni" sheetId="9" r:id="rId3"/>
    <sheet name="porosty" sheetId="10" r:id="rId4"/>
    <sheet name="hodnota stromů" sheetId="11" r:id="rId5"/>
    <sheet name="hodnota porostů" sheetId="12" r:id="rId6"/>
  </sheets>
  <definedNames>
    <definedName name="_xlnm.Print_Area" localSheetId="2">hodnceni!$A$1:$O$45</definedName>
  </definedNames>
  <calcPr calcId="191029"/>
</workbook>
</file>

<file path=xl/calcChain.xml><?xml version="1.0" encoding="utf-8"?>
<calcChain xmlns="http://schemas.openxmlformats.org/spreadsheetml/2006/main">
  <c r="D47" i="9" l="1"/>
  <c r="D48" i="9"/>
  <c r="A48" i="9"/>
  <c r="D46" i="11"/>
  <c r="A46" i="9"/>
  <c r="D46" i="9"/>
  <c r="A47" i="9"/>
  <c r="D45" i="11"/>
  <c r="D44" i="11"/>
  <c r="D43" i="11"/>
  <c r="D42" i="11"/>
  <c r="D41" i="11"/>
  <c r="D40" i="11"/>
  <c r="D39" i="11"/>
  <c r="D38" i="11"/>
  <c r="D37" i="11"/>
  <c r="D36" i="11"/>
  <c r="D35" i="11"/>
  <c r="D34" i="11"/>
  <c r="D33" i="11"/>
  <c r="D32" i="11"/>
  <c r="D31" i="11"/>
  <c r="D30" i="11"/>
  <c r="D29" i="11"/>
  <c r="D28" i="11"/>
  <c r="D27" i="11"/>
  <c r="D26" i="11"/>
  <c r="D25" i="11"/>
  <c r="D24" i="11"/>
  <c r="D23" i="11"/>
  <c r="D22" i="11"/>
  <c r="D21" i="11"/>
  <c r="D20" i="11"/>
  <c r="D19" i="11"/>
  <c r="D18" i="11"/>
  <c r="D17" i="11"/>
  <c r="D16" i="11"/>
  <c r="D15" i="11"/>
  <c r="D14" i="11"/>
  <c r="D13" i="11"/>
  <c r="D11" i="11"/>
  <c r="D10" i="11"/>
  <c r="D9" i="11"/>
  <c r="D8" i="11"/>
  <c r="D7" i="11"/>
  <c r="D6" i="11"/>
  <c r="D5" i="11"/>
  <c r="A5" i="11"/>
  <c r="A6" i="11" s="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D4" i="11"/>
  <c r="D5" i="9"/>
  <c r="D6" i="9"/>
  <c r="D7" i="9"/>
  <c r="D8" i="9"/>
  <c r="D9" i="9"/>
  <c r="D10" i="9"/>
  <c r="D11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" i="9"/>
  <c r="C14" i="12"/>
  <c r="C50" i="11"/>
  <c r="A5" i="9" l="1"/>
  <c r="A6" i="9" s="1"/>
  <c r="A7" i="9" s="1"/>
  <c r="A8" i="9" s="1"/>
  <c r="A9" i="9" s="1"/>
  <c r="A10" i="9" s="1"/>
  <c r="A11" i="9" s="1"/>
  <c r="A12" i="9" s="1"/>
  <c r="A13" i="9" s="1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</calcChain>
</file>

<file path=xl/sharedStrings.xml><?xml version="1.0" encoding="utf-8"?>
<sst xmlns="http://schemas.openxmlformats.org/spreadsheetml/2006/main" count="595" uniqueCount="160">
  <si>
    <t>p.č.</t>
  </si>
  <si>
    <t>fyziologická vitalita</t>
  </si>
  <si>
    <t>výška
(m)</t>
  </si>
  <si>
    <t>taxon</t>
  </si>
  <si>
    <t>výška
nas. koruny (m)</t>
  </si>
  <si>
    <t>průměr koruny
(m)</t>
  </si>
  <si>
    <t>atraktivita</t>
  </si>
  <si>
    <t>název</t>
  </si>
  <si>
    <t>porost stromů</t>
  </si>
  <si>
    <t>plocha m2</t>
  </si>
  <si>
    <t xml:space="preserve">zastoupení stromy nad 80 cm </t>
  </si>
  <si>
    <t>pěstební stav</t>
  </si>
  <si>
    <t>vhodnost</t>
  </si>
  <si>
    <t>biologická hodnota</t>
  </si>
  <si>
    <t>porost stromů do 80 cm obvodu</t>
  </si>
  <si>
    <t>keře nízké (m2)</t>
  </si>
  <si>
    <t>keře vysoké a střední (m2)</t>
  </si>
  <si>
    <t>věkové stadium stromu</t>
  </si>
  <si>
    <t>poznámka</t>
  </si>
  <si>
    <t>obvod kmene (cm)</t>
  </si>
  <si>
    <t>průměr kmene
(cm)</t>
  </si>
  <si>
    <t>ne</t>
  </si>
  <si>
    <t>ostatní</t>
  </si>
  <si>
    <t>pěstebně zanedbaný</t>
  </si>
  <si>
    <t>81</t>
  </si>
  <si>
    <t>ořez</t>
  </si>
  <si>
    <t>P1</t>
  </si>
  <si>
    <t>P2</t>
  </si>
  <si>
    <t>P3</t>
  </si>
  <si>
    <t>P4</t>
  </si>
  <si>
    <t>P5</t>
  </si>
  <si>
    <t>cena stromů s obvodem nad 80 cm (Kč)</t>
  </si>
  <si>
    <t>parcela</t>
  </si>
  <si>
    <t>katastrální území</t>
  </si>
  <si>
    <t>plocha (m2)</t>
  </si>
  <si>
    <t>cena (Kč)</t>
  </si>
  <si>
    <t>Celkem hodnota stromů nad 80 cm obvodu při odstranění</t>
  </si>
  <si>
    <t>Tabulka A - Hodnocení stromů</t>
  </si>
  <si>
    <t>Tabulka C - hodnota stromů</t>
  </si>
  <si>
    <t>růstové podmínky</t>
  </si>
  <si>
    <t>Tabulka D - hodnota porostů, keřů</t>
  </si>
  <si>
    <t>Celkem hodnota porostů  při odstranění</t>
  </si>
  <si>
    <t>Betula pendula</t>
  </si>
  <si>
    <t>Pinus sylvestris</t>
  </si>
  <si>
    <t>Tilia cordata</t>
  </si>
  <si>
    <t>P6</t>
  </si>
  <si>
    <t>P7</t>
  </si>
  <si>
    <t>P8</t>
  </si>
  <si>
    <t xml:space="preserve"> </t>
  </si>
  <si>
    <t>zdravotní stav</t>
  </si>
  <si>
    <t>nízká</t>
  </si>
  <si>
    <t xml:space="preserve">vyznačené dřeviny podléhají povolení ke kácení </t>
  </si>
  <si>
    <t>zákona č. 114/1992 Sb.</t>
  </si>
  <si>
    <t xml:space="preserve"> dle § 8 odst. 1</t>
  </si>
  <si>
    <t>zákona č. 114/1992 Sb. (součet všech ploch je větší než 40 m2)</t>
  </si>
  <si>
    <t>Aesculus x hippocastanum</t>
  </si>
  <si>
    <t>Fraxinus excelsior</t>
  </si>
  <si>
    <t>Pseudotsuga mensiesii</t>
  </si>
  <si>
    <t>Salix caprea</t>
  </si>
  <si>
    <t>Quercus robur</t>
  </si>
  <si>
    <t>Pinus nigra</t>
  </si>
  <si>
    <t>Picea omorica</t>
  </si>
  <si>
    <t>Liriodendron tulipifera</t>
  </si>
  <si>
    <t>Acer platanoides</t>
  </si>
  <si>
    <t>Prunus avium</t>
  </si>
  <si>
    <t>Accer platanoides</t>
  </si>
  <si>
    <t>Acer pseudoplatanus 'Purpurascens'</t>
  </si>
  <si>
    <t>Carpinus betulus</t>
  </si>
  <si>
    <t>Corylus colurna</t>
  </si>
  <si>
    <t>270</t>
  </si>
  <si>
    <t>123</t>
  </si>
  <si>
    <t>147</t>
  </si>
  <si>
    <t>160</t>
  </si>
  <si>
    <t>131</t>
  </si>
  <si>
    <t>178</t>
  </si>
  <si>
    <t>150</t>
  </si>
  <si>
    <t>158</t>
  </si>
  <si>
    <t>105, 73</t>
  </si>
  <si>
    <t>124</t>
  </si>
  <si>
    <t>125</t>
  </si>
  <si>
    <t>72</t>
  </si>
  <si>
    <t>107</t>
  </si>
  <si>
    <t>283</t>
  </si>
  <si>
    <t>384</t>
  </si>
  <si>
    <t>71</t>
  </si>
  <si>
    <t>140</t>
  </si>
  <si>
    <t>90</t>
  </si>
  <si>
    <t>60</t>
  </si>
  <si>
    <t>82</t>
  </si>
  <si>
    <t>40</t>
  </si>
  <si>
    <t>20</t>
  </si>
  <si>
    <t>175</t>
  </si>
  <si>
    <t>294</t>
  </si>
  <si>
    <t>134</t>
  </si>
  <si>
    <t>86</t>
  </si>
  <si>
    <t>115</t>
  </si>
  <si>
    <t>166</t>
  </si>
  <si>
    <t>137</t>
  </si>
  <si>
    <t>88</t>
  </si>
  <si>
    <t>109</t>
  </si>
  <si>
    <t>průměr kmene (cm)
(cm)</t>
  </si>
  <si>
    <t>SH</t>
  </si>
  <si>
    <t>mírně prosychá, klíněnka</t>
  </si>
  <si>
    <t>mírně prosychá</t>
  </si>
  <si>
    <t>mírné napadení lýkohubem, suché větve</t>
  </si>
  <si>
    <t>prosyché,  napadení kůrovcem</t>
  </si>
  <si>
    <t xml:space="preserve">  </t>
  </si>
  <si>
    <t>prosychá, počínající napadení kůrovcem</t>
  </si>
  <si>
    <t>prosychá, masívní napadení kůrovcem</t>
  </si>
  <si>
    <t>vidličnaté větvení od báze, z náletu, rána na kmeni</t>
  </si>
  <si>
    <t>výmladky, prasklý kmen, suché větve</t>
  </si>
  <si>
    <t>rozdvojený kmen v horní třetině</t>
  </si>
  <si>
    <t>suchý vrchol</t>
  </si>
  <si>
    <t>přestárlá dřevina, suché pahýly, praskliny, přestárlá</t>
  </si>
  <si>
    <t xml:space="preserve">nádor na kmeni, velmi starý, koruna vytáhlá </t>
  </si>
  <si>
    <t>prasklina na bázi kmene</t>
  </si>
  <si>
    <t>prosychající jedinec</t>
  </si>
  <si>
    <t>vytáhlý kmen, jednostranná koruna, roste v zápoji</t>
  </si>
  <si>
    <t>prosychá</t>
  </si>
  <si>
    <t>nakloněný, prasklina na kmeni, suhé větve</t>
  </si>
  <si>
    <t>marazová trhlina, suché větve</t>
  </si>
  <si>
    <t>vidličnaté větvení v koruně</t>
  </si>
  <si>
    <t>prosychá horní třetina koruny</t>
  </si>
  <si>
    <t>výmladky v koruně, nevhodné větvení, zlomené větve v koruně, pahýl, stromořadí</t>
  </si>
  <si>
    <t>stromořadí</t>
  </si>
  <si>
    <t>prosychající, napadení lýkohubem, mrazová trhlina na kmeni, suché větve, pahýly, stromořadí</t>
  </si>
  <si>
    <t>dobré</t>
  </si>
  <si>
    <t>neovlivněné</t>
  </si>
  <si>
    <t>střední</t>
  </si>
  <si>
    <t>hodnoceno zvlášť</t>
  </si>
  <si>
    <t>Salix alba - výmladky</t>
  </si>
  <si>
    <t>mladý porost</t>
  </si>
  <si>
    <t>Juniperus x media</t>
  </si>
  <si>
    <t>4 ks smrku suché  (obvod 40-50 cm)</t>
  </si>
  <si>
    <t>Prunus avium, Acer platanoides</t>
  </si>
  <si>
    <t>porost středního věku</t>
  </si>
  <si>
    <t>Prunus avium, Picea sp.</t>
  </si>
  <si>
    <t>vhodné</t>
  </si>
  <si>
    <t>MV</t>
  </si>
  <si>
    <t>Tabulka B - Hodnocení porostů</t>
  </si>
  <si>
    <t>Spiraea sp. Sambucus nigra - 35 m2</t>
  </si>
  <si>
    <t>Acer sp., Carpinus betulus, Juglans regia - 100 m2</t>
  </si>
  <si>
    <t>Salix caprea - 100 m2</t>
  </si>
  <si>
    <t>Betula pendula 30m2</t>
  </si>
  <si>
    <t>3985, 3983/1</t>
  </si>
  <si>
    <t>3983/1</t>
  </si>
  <si>
    <t>3984</t>
  </si>
  <si>
    <t>3985</t>
  </si>
  <si>
    <t>Karviná město</t>
  </si>
  <si>
    <t>33, 23</t>
  </si>
  <si>
    <t>3981/1</t>
  </si>
  <si>
    <t>250</t>
  </si>
  <si>
    <t>55, 65</t>
  </si>
  <si>
    <t>55</t>
  </si>
  <si>
    <t>65</t>
  </si>
  <si>
    <t>18, 21</t>
  </si>
  <si>
    <t>kácení</t>
  </si>
  <si>
    <t>ano</t>
  </si>
  <si>
    <t>náhradní výsadba</t>
  </si>
  <si>
    <t>Dřeviny náhradní výsadby budou nahrazeny kus za kus v adekvátní velikosti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</si>
</sst>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9"/>
      <color indexed="8"/>
      <name val="Arial"/>
      <family val="2"/>
      <charset val="238"/>
    </font>
    <font>
      <b/>
      <i/>
      <sz val="14"/>
      <color indexed="8"/>
      <name val="Arial"/>
      <family val="2"/>
      <charset val="238"/>
    </font>
    <font>
      <b/>
      <i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5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/>
    </xf>
    <xf numFmtId="0" fontId="4" fillId="0" borderId="0" xfId="0" applyFont="1" applyAlignment="1">
      <alignment horizontal="left"/>
    </xf>
    <xf numFmtId="2" fontId="4" fillId="0" borderId="0" xfId="0" applyNumberFormat="1" applyFont="1" applyAlignment="1">
      <alignment vertical="top" wrapText="1"/>
    </xf>
    <xf numFmtId="0" fontId="7" fillId="0" borderId="10" xfId="0" applyFont="1" applyBorder="1" applyAlignment="1">
      <alignment wrapText="1"/>
    </xf>
    <xf numFmtId="2" fontId="7" fillId="0" borderId="11" xfId="0" applyNumberFormat="1" applyFont="1" applyBorder="1" applyAlignment="1">
      <alignment horizontal="left" wrapText="1"/>
    </xf>
    <xf numFmtId="0" fontId="7" fillId="0" borderId="11" xfId="0" applyFont="1" applyBorder="1" applyAlignment="1">
      <alignment horizontal="left" wrapText="1"/>
    </xf>
    <xf numFmtId="1" fontId="5" fillId="0" borderId="11" xfId="0" applyNumberFormat="1" applyFont="1" applyBorder="1" applyAlignment="1">
      <alignment horizontal="right" wrapText="1"/>
    </xf>
    <xf numFmtId="0" fontId="7" fillId="0" borderId="11" xfId="0" applyFont="1" applyBorder="1" applyAlignment="1">
      <alignment wrapText="1"/>
    </xf>
    <xf numFmtId="0" fontId="5" fillId="0" borderId="1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2" xfId="0" applyNumberFormat="1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1" fontId="5" fillId="0" borderId="2" xfId="0" applyNumberFormat="1" applyFont="1" applyBorder="1" applyAlignment="1">
      <alignment horizontal="right" wrapText="1"/>
    </xf>
    <xf numFmtId="0" fontId="7" fillId="0" borderId="2" xfId="0" applyFont="1" applyBorder="1" applyAlignment="1">
      <alignment wrapText="1"/>
    </xf>
    <xf numFmtId="0" fontId="5" fillId="0" borderId="2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7" fillId="0" borderId="0" xfId="0" applyFont="1" applyAlignment="1">
      <alignment wrapText="1"/>
    </xf>
    <xf numFmtId="2" fontId="7" fillId="0" borderId="0" xfId="0" applyNumberFormat="1" applyFont="1" applyAlignment="1">
      <alignment horizontal="left" wrapText="1"/>
    </xf>
    <xf numFmtId="0" fontId="7" fillId="0" borderId="0" xfId="0" applyFont="1" applyAlignment="1">
      <alignment horizontal="left" wrapText="1"/>
    </xf>
    <xf numFmtId="1" fontId="5" fillId="0" borderId="0" xfId="0" applyNumberFormat="1" applyFont="1" applyAlignment="1">
      <alignment horizontal="right" wrapText="1"/>
    </xf>
    <xf numFmtId="0" fontId="5" fillId="0" borderId="0" xfId="0" applyFont="1" applyAlignment="1">
      <alignment wrapText="1"/>
    </xf>
    <xf numFmtId="9" fontId="7" fillId="0" borderId="0" xfId="0" applyNumberFormat="1" applyFont="1" applyAlignment="1">
      <alignment wrapText="1"/>
    </xf>
    <xf numFmtId="2" fontId="5" fillId="0" borderId="0" xfId="0" applyNumberFormat="1" applyFont="1" applyAlignment="1">
      <alignment wrapText="1"/>
    </xf>
    <xf numFmtId="0" fontId="4" fillId="0" borderId="0" xfId="0" applyFont="1" applyAlignment="1">
      <alignment horizontal="center"/>
    </xf>
    <xf numFmtId="0" fontId="7" fillId="0" borderId="4" xfId="0" applyFont="1" applyBorder="1" applyAlignment="1">
      <alignment wrapText="1"/>
    </xf>
    <xf numFmtId="2" fontId="7" fillId="0" borderId="5" xfId="0" applyNumberFormat="1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1" fontId="5" fillId="0" borderId="5" xfId="0" applyNumberFormat="1" applyFont="1" applyBorder="1" applyAlignment="1">
      <alignment horizontal="right" wrapText="1"/>
    </xf>
    <xf numFmtId="0" fontId="7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2" fontId="3" fillId="2" borderId="8" xfId="0" applyNumberFormat="1" applyFont="1" applyFill="1" applyBorder="1" applyAlignment="1">
      <alignment horizontal="left" vertical="center"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vertical="top" wrapText="1"/>
    </xf>
    <xf numFmtId="49" fontId="9" fillId="0" borderId="0" xfId="0" applyNumberFormat="1" applyFont="1" applyAlignment="1">
      <alignment vertical="top" wrapText="1"/>
    </xf>
    <xf numFmtId="0" fontId="6" fillId="0" borderId="0" xfId="0" applyFont="1" applyAlignment="1">
      <alignment wrapText="1"/>
    </xf>
    <xf numFmtId="0" fontId="6" fillId="0" borderId="0" xfId="0" applyFont="1"/>
    <xf numFmtId="0" fontId="10" fillId="0" borderId="0" xfId="0" applyFont="1"/>
    <xf numFmtId="0" fontId="10" fillId="0" borderId="0" xfId="0" applyFont="1" applyAlignment="1">
      <alignment horizontal="left" wrapText="1"/>
    </xf>
    <xf numFmtId="49" fontId="10" fillId="0" borderId="0" xfId="0" applyNumberFormat="1" applyFont="1" applyAlignment="1">
      <alignment horizontal="left" wrapText="1"/>
    </xf>
    <xf numFmtId="0" fontId="11" fillId="3" borderId="0" xfId="0" applyFont="1" applyFill="1"/>
    <xf numFmtId="164" fontId="4" fillId="0" borderId="0" xfId="0" applyNumberFormat="1" applyFont="1" applyAlignment="1">
      <alignment horizontal="right" vertical="top" wrapText="1"/>
    </xf>
    <xf numFmtId="0" fontId="0" fillId="0" borderId="0" xfId="0" applyAlignment="1">
      <alignment horizontal="center" wrapText="1"/>
    </xf>
    <xf numFmtId="164" fontId="2" fillId="3" borderId="2" xfId="0" applyNumberFormat="1" applyFont="1" applyFill="1" applyBorder="1" applyAlignment="1">
      <alignment horizontal="right" wrapText="1"/>
    </xf>
    <xf numFmtId="0" fontId="0" fillId="3" borderId="2" xfId="0" applyFill="1" applyBorder="1" applyAlignment="1">
      <alignment horizontal="center" wrapText="1"/>
    </xf>
    <xf numFmtId="164" fontId="2" fillId="0" borderId="0" xfId="0" applyNumberFormat="1" applyFont="1" applyAlignment="1">
      <alignment horizontal="right" wrapText="1"/>
    </xf>
    <xf numFmtId="164" fontId="2" fillId="0" borderId="0" xfId="0" applyNumberFormat="1" applyFont="1" applyAlignment="1">
      <alignment horizontal="left" wrapText="1"/>
    </xf>
    <xf numFmtId="164" fontId="2" fillId="3" borderId="2" xfId="0" applyNumberFormat="1" applyFont="1" applyFill="1" applyBorder="1" applyAlignment="1">
      <alignment horizontal="left" wrapText="1"/>
    </xf>
    <xf numFmtId="49" fontId="0" fillId="3" borderId="2" xfId="0" applyNumberFormat="1" applyFill="1" applyBorder="1" applyAlignment="1">
      <alignment horizontal="center" wrapText="1"/>
    </xf>
    <xf numFmtId="49" fontId="7" fillId="0" borderId="2" xfId="0" applyNumberFormat="1" applyFont="1" applyBorder="1" applyAlignment="1">
      <alignment horizontal="left" wrapText="1"/>
    </xf>
    <xf numFmtId="0" fontId="7" fillId="0" borderId="2" xfId="0" applyFont="1" applyBorder="1"/>
    <xf numFmtId="0" fontId="5" fillId="0" borderId="2" xfId="0" applyFont="1" applyBorder="1"/>
    <xf numFmtId="9" fontId="16" fillId="3" borderId="2" xfId="0" applyNumberFormat="1" applyFont="1" applyFill="1" applyBorder="1"/>
    <xf numFmtId="0" fontId="12" fillId="5" borderId="0" xfId="0" applyFont="1" applyFill="1" applyAlignment="1">
      <alignment horizontal="left" wrapText="1"/>
    </xf>
    <xf numFmtId="49" fontId="7" fillId="5" borderId="2" xfId="0" applyNumberFormat="1" applyFont="1" applyFill="1" applyBorder="1" applyAlignment="1">
      <alignment horizontal="left" wrapText="1"/>
    </xf>
    <xf numFmtId="0" fontId="7" fillId="5" borderId="2" xfId="0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left" wrapText="1"/>
    </xf>
    <xf numFmtId="49" fontId="7" fillId="3" borderId="2" xfId="0" applyNumberFormat="1" applyFont="1" applyFill="1" applyBorder="1" applyAlignment="1">
      <alignment horizontal="left" wrapText="1"/>
    </xf>
    <xf numFmtId="1" fontId="5" fillId="3" borderId="2" xfId="0" applyNumberFormat="1" applyFont="1" applyFill="1" applyBorder="1" applyAlignment="1">
      <alignment horizontal="right" wrapText="1"/>
    </xf>
    <xf numFmtId="0" fontId="2" fillId="5" borderId="0" xfId="0" applyFont="1" applyFill="1"/>
    <xf numFmtId="0" fontId="2" fillId="5" borderId="0" xfId="0" applyFont="1" applyFill="1" applyAlignment="1">
      <alignment horizontal="left" wrapText="1"/>
    </xf>
    <xf numFmtId="164" fontId="2" fillId="5" borderId="0" xfId="0" applyNumberFormat="1" applyFont="1" applyFill="1" applyAlignment="1">
      <alignment horizontal="right" wrapText="1"/>
    </xf>
    <xf numFmtId="0" fontId="12" fillId="0" borderId="0" xfId="0" applyFont="1"/>
    <xf numFmtId="0" fontId="12" fillId="0" borderId="0" xfId="0" applyFont="1" applyAlignment="1">
      <alignment horizontal="left" wrapText="1"/>
    </xf>
    <xf numFmtId="164" fontId="12" fillId="0" borderId="0" xfId="0" applyNumberFormat="1" applyFont="1" applyAlignment="1">
      <alignment horizontal="right" wrapText="1"/>
    </xf>
    <xf numFmtId="0" fontId="12" fillId="5" borderId="0" xfId="0" applyFont="1" applyFill="1"/>
    <xf numFmtId="164" fontId="12" fillId="5" borderId="0" xfId="0" applyNumberFormat="1" applyFont="1" applyFill="1" applyAlignment="1">
      <alignment horizontal="right" wrapText="1"/>
    </xf>
    <xf numFmtId="0" fontId="12" fillId="3" borderId="0" xfId="0" applyFont="1" applyFill="1"/>
    <xf numFmtId="0" fontId="0" fillId="3" borderId="0" xfId="0" applyFill="1" applyAlignment="1">
      <alignment horizontal="center" wrapText="1"/>
    </xf>
    <xf numFmtId="0" fontId="0" fillId="3" borderId="0" xfId="0" applyFill="1"/>
    <xf numFmtId="0" fontId="0" fillId="0" borderId="2" xfId="0" applyBorder="1" applyAlignment="1">
      <alignment horizontal="center"/>
    </xf>
    <xf numFmtId="49" fontId="0" fillId="0" borderId="0" xfId="0" applyNumberFormat="1"/>
    <xf numFmtId="49" fontId="6" fillId="0" borderId="0" xfId="0" applyNumberFormat="1" applyFont="1" applyAlignment="1">
      <alignment wrapText="1"/>
    </xf>
    <xf numFmtId="0" fontId="9" fillId="3" borderId="0" xfId="0" applyFont="1" applyFill="1" applyAlignment="1">
      <alignment vertical="top"/>
    </xf>
    <xf numFmtId="0" fontId="6" fillId="3" borderId="0" xfId="0" applyFont="1" applyFill="1"/>
    <xf numFmtId="0" fontId="5" fillId="0" borderId="3" xfId="0" applyFont="1" applyBorder="1"/>
    <xf numFmtId="0" fontId="7" fillId="3" borderId="2" xfId="0" applyFont="1" applyFill="1" applyBorder="1"/>
    <xf numFmtId="0" fontId="5" fillId="3" borderId="2" xfId="0" applyFont="1" applyFill="1" applyBorder="1"/>
    <xf numFmtId="0" fontId="10" fillId="3" borderId="0" xfId="0" applyFont="1" applyFill="1"/>
    <xf numFmtId="0" fontId="5" fillId="7" borderId="2" xfId="0" applyFont="1" applyFill="1" applyBorder="1"/>
    <xf numFmtId="0" fontId="5" fillId="0" borderId="12" xfId="0" applyFont="1" applyBorder="1"/>
    <xf numFmtId="9" fontId="7" fillId="0" borderId="5" xfId="0" applyNumberFormat="1" applyFont="1" applyBorder="1" applyAlignment="1">
      <alignment wrapText="1"/>
    </xf>
    <xf numFmtId="0" fontId="0" fillId="0" borderId="6" xfId="0" applyBorder="1"/>
    <xf numFmtId="0" fontId="17" fillId="6" borderId="2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left" vertical="center" wrapText="1"/>
    </xf>
    <xf numFmtId="49" fontId="17" fillId="6" borderId="2" xfId="0" applyNumberFormat="1" applyFont="1" applyFill="1" applyBorder="1" applyAlignment="1">
      <alignment horizontal="left" vertical="center" wrapText="1"/>
    </xf>
    <xf numFmtId="49" fontId="17" fillId="6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Border="1" applyAlignment="1">
      <alignment wrapText="1"/>
    </xf>
    <xf numFmtId="0" fontId="3" fillId="4" borderId="2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center" vertical="center" wrapText="1"/>
    </xf>
    <xf numFmtId="164" fontId="3" fillId="4" borderId="2" xfId="0" applyNumberFormat="1" applyFont="1" applyFill="1" applyBorder="1" applyAlignment="1">
      <alignment horizontal="right" vertical="center" wrapText="1"/>
    </xf>
    <xf numFmtId="0" fontId="7" fillId="5" borderId="2" xfId="0" applyFont="1" applyFill="1" applyBorder="1"/>
    <xf numFmtId="0" fontId="0" fillId="3" borderId="2" xfId="0" applyFill="1" applyBorder="1" applyAlignment="1">
      <alignment horizontal="center" shrinkToFit="1"/>
    </xf>
    <xf numFmtId="164" fontId="3" fillId="4" borderId="2" xfId="0" applyNumberFormat="1" applyFont="1" applyFill="1" applyBorder="1" applyAlignment="1">
      <alignment horizontal="left" vertical="center" wrapText="1"/>
    </xf>
    <xf numFmtId="0" fontId="15" fillId="5" borderId="2" xfId="0" applyFont="1" applyFill="1" applyBorder="1" applyAlignment="1">
      <alignment horizontal="right" wrapText="1"/>
    </xf>
    <xf numFmtId="0" fontId="0" fillId="0" borderId="2" xfId="0" applyBorder="1"/>
    <xf numFmtId="0" fontId="18" fillId="8" borderId="2" xfId="0" applyFont="1" applyFill="1" applyBorder="1"/>
    <xf numFmtId="164" fontId="2" fillId="8" borderId="2" xfId="0" applyNumberFormat="1" applyFont="1" applyFill="1" applyBorder="1" applyAlignment="1">
      <alignment horizontal="right" wrapText="1"/>
    </xf>
    <xf numFmtId="0" fontId="4" fillId="0" borderId="0" xfId="0" applyFont="1" applyAlignment="1">
      <alignment horizontal="center"/>
    </xf>
    <xf numFmtId="0" fontId="12" fillId="5" borderId="0" xfId="0" applyFont="1" applyFill="1" applyAlignment="1">
      <alignment horizontal="left" wrapText="1"/>
    </xf>
    <xf numFmtId="0" fontId="5" fillId="5" borderId="0" xfId="0" applyFont="1" applyFill="1"/>
    <xf numFmtId="164" fontId="13" fillId="5" borderId="0" xfId="0" applyNumberFormat="1" applyFont="1" applyFill="1" applyAlignment="1">
      <alignment horizontal="left" wrapText="1"/>
    </xf>
    <xf numFmtId="0" fontId="14" fillId="5" borderId="0" xfId="0" applyFont="1" applyFill="1" applyAlignment="1">
      <alignment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honeticPr fontId="1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48"/>
  <sheetViews>
    <sheetView topLeftCell="A31" zoomScale="120" zoomScaleNormal="120" workbookViewId="0">
      <selection activeCell="I51" sqref="I51"/>
    </sheetView>
  </sheetViews>
  <sheetFormatPr defaultRowHeight="15" x14ac:dyDescent="0.25"/>
  <cols>
    <col min="1" max="1" width="3.7109375" style="47" customWidth="1"/>
    <col min="2" max="2" width="12.140625" style="48" customWidth="1"/>
    <col min="3" max="3" width="6.140625" style="49" customWidth="1"/>
    <col min="4" max="4" width="7.42578125" style="45" customWidth="1"/>
    <col min="5" max="5" width="5.140625" style="47" customWidth="1"/>
    <col min="6" max="6" width="6.7109375" style="47" customWidth="1"/>
    <col min="7" max="7" width="6.85546875" style="47" customWidth="1"/>
    <col min="8" max="8" width="8" style="88" customWidth="1"/>
    <col min="9" max="9" width="7.42578125" style="84" customWidth="1"/>
    <col min="10" max="10" width="8.28515625" style="84" customWidth="1"/>
    <col min="11" max="11" width="7.28515625" style="84" customWidth="1"/>
    <col min="12" max="12" width="11" style="46" customWidth="1"/>
    <col min="13" max="13" width="6.42578125" style="46" customWidth="1"/>
    <col min="14" max="14" width="4.28515625" style="50" customWidth="1"/>
    <col min="15" max="15" width="13.42578125" style="82" customWidth="1"/>
  </cols>
  <sheetData>
    <row r="1" spans="1:21" ht="18" x14ac:dyDescent="0.25">
      <c r="A1" s="109" t="s">
        <v>37</v>
      </c>
      <c r="B1" s="109"/>
      <c r="C1" s="109"/>
      <c r="D1" s="109"/>
      <c r="E1" s="109"/>
      <c r="F1" s="109"/>
      <c r="G1" s="109"/>
      <c r="H1" s="79"/>
      <c r="I1" s="79"/>
      <c r="J1" s="79"/>
      <c r="K1" s="79"/>
      <c r="L1" s="79"/>
      <c r="M1"/>
      <c r="N1"/>
      <c r="O1" s="81"/>
    </row>
    <row r="2" spans="1:21" x14ac:dyDescent="0.25">
      <c r="A2" s="42"/>
      <c r="B2" s="43"/>
      <c r="C2" s="44"/>
      <c r="E2" s="42"/>
      <c r="F2" s="42"/>
      <c r="G2" s="42"/>
      <c r="H2" s="83"/>
      <c r="L2" s="84"/>
    </row>
    <row r="3" spans="1:21" ht="48" x14ac:dyDescent="0.25">
      <c r="A3" s="93" t="s">
        <v>0</v>
      </c>
      <c r="B3" s="94" t="s">
        <v>3</v>
      </c>
      <c r="C3" s="95" t="s">
        <v>19</v>
      </c>
      <c r="D3" s="93" t="s">
        <v>100</v>
      </c>
      <c r="E3" s="93" t="s">
        <v>2</v>
      </c>
      <c r="F3" s="93" t="s">
        <v>4</v>
      </c>
      <c r="G3" s="93" t="s">
        <v>5</v>
      </c>
      <c r="H3" s="93" t="s">
        <v>1</v>
      </c>
      <c r="I3" s="93" t="s">
        <v>49</v>
      </c>
      <c r="J3" s="93" t="s">
        <v>17</v>
      </c>
      <c r="K3" s="93" t="s">
        <v>101</v>
      </c>
      <c r="L3" s="93" t="s">
        <v>39</v>
      </c>
      <c r="M3" s="93" t="s">
        <v>6</v>
      </c>
      <c r="N3" s="93" t="s">
        <v>25</v>
      </c>
      <c r="O3" s="96" t="s">
        <v>18</v>
      </c>
    </row>
    <row r="4" spans="1:21" s="4" customFormat="1" ht="36.75" customHeight="1" x14ac:dyDescent="0.2">
      <c r="A4" s="60">
        <v>1</v>
      </c>
      <c r="B4" s="59" t="s">
        <v>55</v>
      </c>
      <c r="C4" s="59" t="s">
        <v>69</v>
      </c>
      <c r="D4" s="68">
        <f>SUM(C4/3.14)</f>
        <v>85.987261146496806</v>
      </c>
      <c r="E4" s="60">
        <v>17</v>
      </c>
      <c r="F4" s="60">
        <v>3</v>
      </c>
      <c r="G4" s="60">
        <v>9</v>
      </c>
      <c r="H4" s="86">
        <v>2</v>
      </c>
      <c r="I4" s="87">
        <v>2</v>
      </c>
      <c r="J4" s="87">
        <v>4</v>
      </c>
      <c r="K4" s="89">
        <v>1</v>
      </c>
      <c r="L4" s="61" t="s">
        <v>126</v>
      </c>
      <c r="M4" s="61" t="s">
        <v>128</v>
      </c>
      <c r="N4" s="62">
        <v>0</v>
      </c>
      <c r="O4" s="97" t="s">
        <v>102</v>
      </c>
    </row>
    <row r="5" spans="1:21" ht="24.75" x14ac:dyDescent="0.25">
      <c r="A5" s="60">
        <f>SUM(A4+1)</f>
        <v>2</v>
      </c>
      <c r="B5" s="22" t="s">
        <v>42</v>
      </c>
      <c r="C5" s="59" t="s">
        <v>70</v>
      </c>
      <c r="D5" s="68">
        <f t="shared" ref="D5:D45" si="0">SUM(C5/3.14)</f>
        <v>39.171974522292992</v>
      </c>
      <c r="E5" s="60">
        <v>18</v>
      </c>
      <c r="F5" s="60">
        <v>2</v>
      </c>
      <c r="G5" s="60">
        <v>5</v>
      </c>
      <c r="H5" s="86">
        <v>2</v>
      </c>
      <c r="I5" s="87">
        <v>2</v>
      </c>
      <c r="J5" s="87">
        <v>4</v>
      </c>
      <c r="K5" s="89">
        <v>3</v>
      </c>
      <c r="L5" s="61" t="s">
        <v>126</v>
      </c>
      <c r="M5" s="61" t="s">
        <v>128</v>
      </c>
      <c r="N5" s="62">
        <v>0</v>
      </c>
      <c r="O5" s="97" t="s">
        <v>103</v>
      </c>
    </row>
    <row r="6" spans="1:21" ht="36.75" x14ac:dyDescent="0.25">
      <c r="A6" s="60">
        <f t="shared" ref="A6:A14" si="1">SUM(A5+1)</f>
        <v>3</v>
      </c>
      <c r="B6" s="22" t="s">
        <v>56</v>
      </c>
      <c r="C6" s="59" t="s">
        <v>71</v>
      </c>
      <c r="D6" s="68">
        <f t="shared" si="0"/>
        <v>46.815286624203821</v>
      </c>
      <c r="E6" s="60">
        <v>16</v>
      </c>
      <c r="F6" s="60">
        <v>3</v>
      </c>
      <c r="G6" s="60">
        <v>7</v>
      </c>
      <c r="H6" s="86">
        <v>2</v>
      </c>
      <c r="I6" s="87">
        <v>2</v>
      </c>
      <c r="J6" s="87">
        <v>4</v>
      </c>
      <c r="K6" s="89">
        <v>2</v>
      </c>
      <c r="L6" s="61" t="s">
        <v>126</v>
      </c>
      <c r="M6" s="61" t="s">
        <v>128</v>
      </c>
      <c r="N6" s="62">
        <v>0</v>
      </c>
      <c r="O6" s="97" t="s">
        <v>104</v>
      </c>
    </row>
    <row r="7" spans="1:21" ht="48.75" x14ac:dyDescent="0.25">
      <c r="A7" s="60">
        <f t="shared" si="1"/>
        <v>4</v>
      </c>
      <c r="B7" s="22" t="s">
        <v>57</v>
      </c>
      <c r="C7" s="59" t="s">
        <v>72</v>
      </c>
      <c r="D7" s="68">
        <f t="shared" si="0"/>
        <v>50.955414012738849</v>
      </c>
      <c r="E7" s="60">
        <v>18</v>
      </c>
      <c r="F7" s="60">
        <v>4</v>
      </c>
      <c r="G7" s="60">
        <v>6</v>
      </c>
      <c r="H7" s="86">
        <v>2</v>
      </c>
      <c r="I7" s="87">
        <v>2</v>
      </c>
      <c r="J7" s="87">
        <v>4</v>
      </c>
      <c r="K7" s="89">
        <v>3</v>
      </c>
      <c r="L7" s="61" t="s">
        <v>126</v>
      </c>
      <c r="M7" s="61" t="s">
        <v>128</v>
      </c>
      <c r="N7" s="62">
        <v>0</v>
      </c>
      <c r="O7" s="97" t="s">
        <v>107</v>
      </c>
    </row>
    <row r="8" spans="1:21" ht="48.75" x14ac:dyDescent="0.25">
      <c r="A8" s="60">
        <f t="shared" si="1"/>
        <v>5</v>
      </c>
      <c r="B8" s="22" t="s">
        <v>57</v>
      </c>
      <c r="C8" s="59" t="s">
        <v>73</v>
      </c>
      <c r="D8" s="68">
        <f t="shared" si="0"/>
        <v>41.719745222929937</v>
      </c>
      <c r="E8" s="60">
        <v>18</v>
      </c>
      <c r="F8" s="60">
        <v>5</v>
      </c>
      <c r="G8" s="60">
        <v>6</v>
      </c>
      <c r="H8" s="86">
        <v>2</v>
      </c>
      <c r="I8" s="87">
        <v>2</v>
      </c>
      <c r="J8" s="87">
        <v>4</v>
      </c>
      <c r="K8" s="89">
        <v>3</v>
      </c>
      <c r="L8" s="61" t="s">
        <v>126</v>
      </c>
      <c r="M8" s="61" t="s">
        <v>128</v>
      </c>
      <c r="N8" s="62">
        <v>0</v>
      </c>
      <c r="O8" s="97" t="s">
        <v>107</v>
      </c>
    </row>
    <row r="9" spans="1:21" ht="36.75" x14ac:dyDescent="0.25">
      <c r="A9" s="60">
        <f t="shared" si="1"/>
        <v>6</v>
      </c>
      <c r="B9" s="22" t="s">
        <v>57</v>
      </c>
      <c r="C9" s="59" t="s">
        <v>74</v>
      </c>
      <c r="D9" s="68">
        <f t="shared" si="0"/>
        <v>56.687898089171973</v>
      </c>
      <c r="E9" s="60">
        <v>20</v>
      </c>
      <c r="F9" s="60">
        <v>4</v>
      </c>
      <c r="G9" s="60">
        <v>7</v>
      </c>
      <c r="H9" s="86">
        <v>2</v>
      </c>
      <c r="I9" s="87">
        <v>3</v>
      </c>
      <c r="J9" s="87">
        <v>4</v>
      </c>
      <c r="K9" s="89">
        <v>4</v>
      </c>
      <c r="L9" s="61" t="s">
        <v>126</v>
      </c>
      <c r="M9" s="61" t="s">
        <v>128</v>
      </c>
      <c r="N9" s="62">
        <v>0</v>
      </c>
      <c r="O9" s="97" t="s">
        <v>105</v>
      </c>
    </row>
    <row r="10" spans="1:21" ht="48.75" x14ac:dyDescent="0.25">
      <c r="A10" s="60">
        <f t="shared" si="1"/>
        <v>7</v>
      </c>
      <c r="B10" s="22" t="s">
        <v>57</v>
      </c>
      <c r="C10" s="59" t="s">
        <v>75</v>
      </c>
      <c r="D10" s="68">
        <f t="shared" si="0"/>
        <v>47.770700636942671</v>
      </c>
      <c r="E10" s="60">
        <v>18</v>
      </c>
      <c r="F10" s="60">
        <v>5</v>
      </c>
      <c r="G10" s="60">
        <v>5</v>
      </c>
      <c r="H10" s="86">
        <v>2</v>
      </c>
      <c r="I10" s="87">
        <v>4</v>
      </c>
      <c r="J10" s="87">
        <v>4</v>
      </c>
      <c r="K10" s="89">
        <v>4</v>
      </c>
      <c r="L10" s="61" t="s">
        <v>126</v>
      </c>
      <c r="M10" s="61" t="s">
        <v>128</v>
      </c>
      <c r="N10" s="62">
        <v>0</v>
      </c>
      <c r="O10" s="97" t="s">
        <v>108</v>
      </c>
      <c r="U10" t="s">
        <v>48</v>
      </c>
    </row>
    <row r="11" spans="1:21" ht="48.75" x14ac:dyDescent="0.25">
      <c r="A11" s="60">
        <f t="shared" si="1"/>
        <v>8</v>
      </c>
      <c r="B11" s="22" t="s">
        <v>57</v>
      </c>
      <c r="C11" s="59" t="s">
        <v>76</v>
      </c>
      <c r="D11" s="68">
        <f t="shared" si="0"/>
        <v>50.318471337579616</v>
      </c>
      <c r="E11" s="60">
        <v>20</v>
      </c>
      <c r="F11" s="60">
        <v>5</v>
      </c>
      <c r="G11" s="60">
        <v>6</v>
      </c>
      <c r="H11" s="86">
        <v>2</v>
      </c>
      <c r="I11" s="87">
        <v>4</v>
      </c>
      <c r="J11" s="87">
        <v>4</v>
      </c>
      <c r="K11" s="89">
        <v>4</v>
      </c>
      <c r="L11" s="61" t="s">
        <v>126</v>
      </c>
      <c r="M11" s="61" t="s">
        <v>128</v>
      </c>
      <c r="N11" s="62">
        <v>0</v>
      </c>
      <c r="O11" s="97" t="s">
        <v>108</v>
      </c>
    </row>
    <row r="12" spans="1:21" ht="48.75" x14ac:dyDescent="0.25">
      <c r="A12" s="60">
        <f t="shared" si="1"/>
        <v>9</v>
      </c>
      <c r="B12" s="22" t="s">
        <v>44</v>
      </c>
      <c r="C12" s="59" t="s">
        <v>77</v>
      </c>
      <c r="D12" s="68" t="s">
        <v>149</v>
      </c>
      <c r="E12" s="60">
        <v>12</v>
      </c>
      <c r="F12" s="60">
        <v>3</v>
      </c>
      <c r="G12" s="60">
        <v>7</v>
      </c>
      <c r="H12" s="86">
        <v>1</v>
      </c>
      <c r="I12" s="87">
        <v>2</v>
      </c>
      <c r="J12" s="87">
        <v>4</v>
      </c>
      <c r="K12" s="89">
        <v>3</v>
      </c>
      <c r="L12" s="61" t="s">
        <v>126</v>
      </c>
      <c r="M12" s="61" t="s">
        <v>128</v>
      </c>
      <c r="N12" s="62">
        <v>0</v>
      </c>
      <c r="O12" s="97" t="s">
        <v>109</v>
      </c>
    </row>
    <row r="13" spans="1:21" ht="36.75" x14ac:dyDescent="0.25">
      <c r="A13" s="60">
        <f t="shared" si="1"/>
        <v>10</v>
      </c>
      <c r="B13" s="22" t="s">
        <v>58</v>
      </c>
      <c r="C13" s="59" t="s">
        <v>78</v>
      </c>
      <c r="D13" s="68">
        <f t="shared" si="0"/>
        <v>39.490445859872608</v>
      </c>
      <c r="E13" s="60">
        <v>13</v>
      </c>
      <c r="F13" s="60">
        <v>1</v>
      </c>
      <c r="G13" s="60">
        <v>10</v>
      </c>
      <c r="H13" s="86">
        <v>2</v>
      </c>
      <c r="I13" s="87">
        <v>3</v>
      </c>
      <c r="J13" s="87">
        <v>4</v>
      </c>
      <c r="K13" s="89">
        <v>3</v>
      </c>
      <c r="L13" s="61" t="s">
        <v>127</v>
      </c>
      <c r="M13" s="61" t="s">
        <v>128</v>
      </c>
      <c r="N13" s="62">
        <v>0</v>
      </c>
      <c r="O13" s="97" t="s">
        <v>110</v>
      </c>
    </row>
    <row r="14" spans="1:21" ht="84.75" x14ac:dyDescent="0.25">
      <c r="A14" s="60">
        <f t="shared" si="1"/>
        <v>11</v>
      </c>
      <c r="B14" s="22" t="s">
        <v>44</v>
      </c>
      <c r="C14" s="59" t="s">
        <v>79</v>
      </c>
      <c r="D14" s="68">
        <f t="shared" si="0"/>
        <v>39.808917197452224</v>
      </c>
      <c r="E14" s="60">
        <v>14</v>
      </c>
      <c r="F14" s="60">
        <v>2</v>
      </c>
      <c r="G14" s="60">
        <v>7</v>
      </c>
      <c r="H14" s="86">
        <v>2</v>
      </c>
      <c r="I14" s="87">
        <v>2</v>
      </c>
      <c r="J14" s="87">
        <v>4</v>
      </c>
      <c r="K14" s="89">
        <v>2</v>
      </c>
      <c r="L14" s="61" t="s">
        <v>126</v>
      </c>
      <c r="M14" s="61" t="s">
        <v>128</v>
      </c>
      <c r="N14" s="62">
        <v>0</v>
      </c>
      <c r="O14" s="97" t="s">
        <v>123</v>
      </c>
      <c r="Q14" t="s">
        <v>106</v>
      </c>
    </row>
    <row r="15" spans="1:21" x14ac:dyDescent="0.25">
      <c r="A15" s="60">
        <f>SUM(A14+1)</f>
        <v>12</v>
      </c>
      <c r="B15" s="22" t="s">
        <v>44</v>
      </c>
      <c r="C15" s="59" t="s">
        <v>80</v>
      </c>
      <c r="D15" s="68">
        <f t="shared" si="0"/>
        <v>22.929936305732483</v>
      </c>
      <c r="E15" s="60">
        <v>6</v>
      </c>
      <c r="F15" s="60">
        <v>2</v>
      </c>
      <c r="G15" s="60">
        <v>4</v>
      </c>
      <c r="H15" s="86">
        <v>1</v>
      </c>
      <c r="I15" s="87">
        <v>1</v>
      </c>
      <c r="J15" s="87">
        <v>3</v>
      </c>
      <c r="K15" s="89">
        <v>2</v>
      </c>
      <c r="L15" s="61" t="s">
        <v>126</v>
      </c>
      <c r="M15" s="61" t="s">
        <v>128</v>
      </c>
      <c r="N15" s="62">
        <v>0</v>
      </c>
      <c r="O15" s="97" t="s">
        <v>124</v>
      </c>
    </row>
    <row r="16" spans="1:21" x14ac:dyDescent="0.25">
      <c r="A16" s="60">
        <f t="shared" ref="A16:A19" si="2">SUM(A15+1)</f>
        <v>13</v>
      </c>
      <c r="B16" s="22" t="s">
        <v>44</v>
      </c>
      <c r="C16" s="59" t="s">
        <v>81</v>
      </c>
      <c r="D16" s="68">
        <f t="shared" si="0"/>
        <v>34.076433121019107</v>
      </c>
      <c r="E16" s="60">
        <v>11</v>
      </c>
      <c r="F16" s="60">
        <v>4</v>
      </c>
      <c r="G16" s="60">
        <v>5</v>
      </c>
      <c r="H16" s="86">
        <v>1</v>
      </c>
      <c r="I16" s="87">
        <v>1</v>
      </c>
      <c r="J16" s="87">
        <v>3</v>
      </c>
      <c r="K16" s="89">
        <v>2</v>
      </c>
      <c r="L16" s="61" t="s">
        <v>126</v>
      </c>
      <c r="M16" s="61" t="s">
        <v>128</v>
      </c>
      <c r="N16" s="62">
        <v>0</v>
      </c>
      <c r="O16" s="97" t="s">
        <v>124</v>
      </c>
    </row>
    <row r="17" spans="1:15" ht="96.75" x14ac:dyDescent="0.25">
      <c r="A17" s="60">
        <f t="shared" si="2"/>
        <v>14</v>
      </c>
      <c r="B17" s="22" t="s">
        <v>56</v>
      </c>
      <c r="C17" s="59" t="s">
        <v>82</v>
      </c>
      <c r="D17" s="68">
        <f t="shared" si="0"/>
        <v>90.127388535031841</v>
      </c>
      <c r="E17" s="60">
        <v>20</v>
      </c>
      <c r="F17" s="60">
        <v>12</v>
      </c>
      <c r="G17" s="60">
        <v>12</v>
      </c>
      <c r="H17" s="86">
        <v>2</v>
      </c>
      <c r="I17" s="87">
        <v>3</v>
      </c>
      <c r="J17" s="87">
        <v>4</v>
      </c>
      <c r="K17" s="89">
        <v>2</v>
      </c>
      <c r="L17" s="61" t="s">
        <v>126</v>
      </c>
      <c r="M17" s="61" t="s">
        <v>128</v>
      </c>
      <c r="N17" s="62">
        <v>0</v>
      </c>
      <c r="O17" s="97" t="s">
        <v>125</v>
      </c>
    </row>
    <row r="18" spans="1:15" x14ac:dyDescent="0.25">
      <c r="A18" s="60">
        <f t="shared" si="2"/>
        <v>15</v>
      </c>
      <c r="B18" s="22" t="s">
        <v>59</v>
      </c>
      <c r="C18" s="59" t="s">
        <v>83</v>
      </c>
      <c r="D18" s="68">
        <f t="shared" si="0"/>
        <v>122.29299363057325</v>
      </c>
      <c r="E18" s="60">
        <v>25</v>
      </c>
      <c r="F18" s="60">
        <v>3</v>
      </c>
      <c r="G18" s="60">
        <v>6</v>
      </c>
      <c r="H18" s="86">
        <v>1</v>
      </c>
      <c r="I18" s="87">
        <v>1</v>
      </c>
      <c r="J18" s="87">
        <v>4</v>
      </c>
      <c r="K18" s="89">
        <v>1</v>
      </c>
      <c r="L18" s="61" t="s">
        <v>126</v>
      </c>
      <c r="M18" s="61" t="s">
        <v>128</v>
      </c>
      <c r="N18" s="62">
        <v>0</v>
      </c>
      <c r="O18" s="97" t="s">
        <v>124</v>
      </c>
    </row>
    <row r="19" spans="1:15" x14ac:dyDescent="0.25">
      <c r="A19" s="60">
        <f t="shared" si="2"/>
        <v>16</v>
      </c>
      <c r="B19" s="22" t="s">
        <v>59</v>
      </c>
      <c r="C19" s="59" t="s">
        <v>84</v>
      </c>
      <c r="D19" s="68">
        <f t="shared" si="0"/>
        <v>22.611464968152866</v>
      </c>
      <c r="E19" s="60">
        <v>11</v>
      </c>
      <c r="F19" s="60">
        <v>3</v>
      </c>
      <c r="G19" s="60">
        <v>6</v>
      </c>
      <c r="H19" s="86">
        <v>1</v>
      </c>
      <c r="I19" s="87">
        <v>1</v>
      </c>
      <c r="J19" s="87">
        <v>3</v>
      </c>
      <c r="K19" s="89">
        <v>1</v>
      </c>
      <c r="L19" s="61" t="s">
        <v>126</v>
      </c>
      <c r="M19" s="61" t="s">
        <v>128</v>
      </c>
      <c r="N19" s="62">
        <v>0</v>
      </c>
      <c r="O19" s="97" t="s">
        <v>124</v>
      </c>
    </row>
    <row r="20" spans="1:15" ht="36.75" x14ac:dyDescent="0.25">
      <c r="A20" s="60">
        <f>SUM(A19+1)</f>
        <v>17</v>
      </c>
      <c r="B20" s="22" t="s">
        <v>60</v>
      </c>
      <c r="C20" s="59" t="s">
        <v>85</v>
      </c>
      <c r="D20" s="68">
        <f t="shared" si="0"/>
        <v>44.585987261146492</v>
      </c>
      <c r="E20" s="60">
        <v>13</v>
      </c>
      <c r="F20" s="60">
        <v>4</v>
      </c>
      <c r="G20" s="60">
        <v>5</v>
      </c>
      <c r="H20" s="86">
        <v>1</v>
      </c>
      <c r="I20" s="87">
        <v>1</v>
      </c>
      <c r="J20" s="87">
        <v>4</v>
      </c>
      <c r="K20" s="89">
        <v>2</v>
      </c>
      <c r="L20" s="61" t="s">
        <v>127</v>
      </c>
      <c r="M20" s="61" t="s">
        <v>128</v>
      </c>
      <c r="N20" s="62">
        <v>0</v>
      </c>
      <c r="O20" s="97" t="s">
        <v>111</v>
      </c>
    </row>
    <row r="21" spans="1:15" x14ac:dyDescent="0.25">
      <c r="A21" s="60">
        <f t="shared" ref="A21:A42" si="3">SUM(A20+1)</f>
        <v>18</v>
      </c>
      <c r="B21" s="22" t="s">
        <v>61</v>
      </c>
      <c r="C21" s="59" t="s">
        <v>86</v>
      </c>
      <c r="D21" s="68">
        <f t="shared" si="0"/>
        <v>28.662420382165603</v>
      </c>
      <c r="E21" s="60">
        <v>17</v>
      </c>
      <c r="F21" s="60">
        <v>1</v>
      </c>
      <c r="G21" s="60">
        <v>3</v>
      </c>
      <c r="H21" s="86">
        <v>1</v>
      </c>
      <c r="I21" s="87">
        <v>1</v>
      </c>
      <c r="J21" s="87">
        <v>4</v>
      </c>
      <c r="K21" s="89">
        <v>3</v>
      </c>
      <c r="L21" s="61" t="s">
        <v>127</v>
      </c>
      <c r="M21" s="61" t="s">
        <v>128</v>
      </c>
      <c r="N21" s="62">
        <v>0</v>
      </c>
      <c r="O21" s="97"/>
    </row>
    <row r="22" spans="1:15" x14ac:dyDescent="0.25">
      <c r="A22" s="60">
        <f t="shared" si="3"/>
        <v>19</v>
      </c>
      <c r="B22" s="22" t="s">
        <v>61</v>
      </c>
      <c r="C22" s="59" t="s">
        <v>24</v>
      </c>
      <c r="D22" s="68">
        <f t="shared" si="0"/>
        <v>25.796178343949045</v>
      </c>
      <c r="E22" s="60">
        <v>16</v>
      </c>
      <c r="F22" s="60">
        <v>1</v>
      </c>
      <c r="G22" s="60">
        <v>2</v>
      </c>
      <c r="H22" s="86">
        <v>1</v>
      </c>
      <c r="I22" s="87">
        <v>1</v>
      </c>
      <c r="J22" s="87">
        <v>4</v>
      </c>
      <c r="K22" s="89">
        <v>3</v>
      </c>
      <c r="L22" s="61" t="s">
        <v>127</v>
      </c>
      <c r="M22" s="61" t="s">
        <v>128</v>
      </c>
      <c r="N22" s="62">
        <v>0</v>
      </c>
      <c r="O22" s="97"/>
    </row>
    <row r="23" spans="1:15" x14ac:dyDescent="0.25">
      <c r="A23" s="60">
        <f t="shared" si="3"/>
        <v>20</v>
      </c>
      <c r="B23" s="22" t="s">
        <v>61</v>
      </c>
      <c r="C23" s="59" t="s">
        <v>24</v>
      </c>
      <c r="D23" s="68">
        <f t="shared" si="0"/>
        <v>25.796178343949045</v>
      </c>
      <c r="E23" s="60">
        <v>16</v>
      </c>
      <c r="F23" s="60">
        <v>1</v>
      </c>
      <c r="G23" s="60">
        <v>2</v>
      </c>
      <c r="H23" s="86">
        <v>1</v>
      </c>
      <c r="I23" s="87">
        <v>1</v>
      </c>
      <c r="J23" s="87">
        <v>4</v>
      </c>
      <c r="K23" s="89">
        <v>3</v>
      </c>
      <c r="L23" s="61" t="s">
        <v>127</v>
      </c>
      <c r="M23" s="61" t="s">
        <v>128</v>
      </c>
      <c r="N23" s="62">
        <v>0</v>
      </c>
      <c r="O23" s="97"/>
    </row>
    <row r="24" spans="1:15" x14ac:dyDescent="0.25">
      <c r="A24" s="60">
        <f t="shared" si="3"/>
        <v>21</v>
      </c>
      <c r="B24" s="22" t="s">
        <v>61</v>
      </c>
      <c r="C24" s="59" t="s">
        <v>87</v>
      </c>
      <c r="D24" s="68">
        <f t="shared" si="0"/>
        <v>19.108280254777068</v>
      </c>
      <c r="E24" s="60">
        <v>16</v>
      </c>
      <c r="F24" s="60">
        <v>1</v>
      </c>
      <c r="G24" s="60">
        <v>3</v>
      </c>
      <c r="H24" s="86">
        <v>1</v>
      </c>
      <c r="I24" s="87">
        <v>1</v>
      </c>
      <c r="J24" s="87">
        <v>4</v>
      </c>
      <c r="K24" s="89">
        <v>3</v>
      </c>
      <c r="L24" s="61" t="s">
        <v>127</v>
      </c>
      <c r="M24" s="61" t="s">
        <v>128</v>
      </c>
      <c r="N24" s="62">
        <v>0</v>
      </c>
      <c r="O24" s="97" t="s">
        <v>112</v>
      </c>
    </row>
    <row r="25" spans="1:15" x14ac:dyDescent="0.25">
      <c r="A25" s="60">
        <f t="shared" si="3"/>
        <v>22</v>
      </c>
      <c r="B25" s="22" t="s">
        <v>61</v>
      </c>
      <c r="C25" s="59" t="s">
        <v>88</v>
      </c>
      <c r="D25" s="68">
        <f t="shared" si="0"/>
        <v>26.114649681528661</v>
      </c>
      <c r="E25" s="60">
        <v>15</v>
      </c>
      <c r="F25" s="60">
        <v>1</v>
      </c>
      <c r="G25" s="60">
        <v>3</v>
      </c>
      <c r="H25" s="86">
        <v>4</v>
      </c>
      <c r="I25" s="87">
        <v>2</v>
      </c>
      <c r="J25" s="87">
        <v>4</v>
      </c>
      <c r="K25" s="89">
        <v>4</v>
      </c>
      <c r="L25" s="61" t="s">
        <v>127</v>
      </c>
      <c r="M25" s="61" t="s">
        <v>128</v>
      </c>
      <c r="N25" s="62">
        <v>0</v>
      </c>
      <c r="O25" s="97"/>
    </row>
    <row r="26" spans="1:15" x14ac:dyDescent="0.25">
      <c r="A26" s="60">
        <f t="shared" si="3"/>
        <v>23</v>
      </c>
      <c r="B26" s="22" t="s">
        <v>61</v>
      </c>
      <c r="C26" s="59" t="s">
        <v>89</v>
      </c>
      <c r="D26" s="68">
        <f t="shared" si="0"/>
        <v>12.738853503184712</v>
      </c>
      <c r="E26" s="60">
        <v>16</v>
      </c>
      <c r="F26" s="60">
        <v>1</v>
      </c>
      <c r="G26" s="60">
        <v>2</v>
      </c>
      <c r="H26" s="86">
        <v>1</v>
      </c>
      <c r="I26" s="87">
        <v>1</v>
      </c>
      <c r="J26" s="87">
        <v>4</v>
      </c>
      <c r="K26" s="89">
        <v>3</v>
      </c>
      <c r="L26" s="61" t="s">
        <v>127</v>
      </c>
      <c r="M26" s="61" t="s">
        <v>128</v>
      </c>
      <c r="N26" s="62">
        <v>0</v>
      </c>
      <c r="O26" s="97"/>
    </row>
    <row r="27" spans="1:15" x14ac:dyDescent="0.25">
      <c r="A27" s="60">
        <f t="shared" si="3"/>
        <v>24</v>
      </c>
      <c r="B27" s="22" t="s">
        <v>60</v>
      </c>
      <c r="C27" s="59" t="s">
        <v>90</v>
      </c>
      <c r="D27" s="68">
        <f t="shared" si="0"/>
        <v>6.3694267515923562</v>
      </c>
      <c r="E27" s="60">
        <v>12</v>
      </c>
      <c r="F27" s="60">
        <v>1</v>
      </c>
      <c r="G27" s="60">
        <v>2</v>
      </c>
      <c r="H27" s="86">
        <v>1</v>
      </c>
      <c r="I27" s="87">
        <v>1</v>
      </c>
      <c r="J27" s="87">
        <v>2</v>
      </c>
      <c r="K27" s="89">
        <v>3</v>
      </c>
      <c r="L27" s="61" t="s">
        <v>127</v>
      </c>
      <c r="M27" s="61" t="s">
        <v>128</v>
      </c>
      <c r="N27" s="62">
        <v>0</v>
      </c>
      <c r="O27" s="97"/>
    </row>
    <row r="28" spans="1:15" x14ac:dyDescent="0.25">
      <c r="A28" s="60">
        <f t="shared" si="3"/>
        <v>25</v>
      </c>
      <c r="B28" s="22" t="s">
        <v>60</v>
      </c>
      <c r="C28" s="59" t="s">
        <v>90</v>
      </c>
      <c r="D28" s="68">
        <f t="shared" si="0"/>
        <v>6.3694267515923562</v>
      </c>
      <c r="E28" s="60">
        <v>2</v>
      </c>
      <c r="F28" s="60">
        <v>1</v>
      </c>
      <c r="G28" s="60">
        <v>2</v>
      </c>
      <c r="H28" s="86">
        <v>1</v>
      </c>
      <c r="I28" s="87">
        <v>1</v>
      </c>
      <c r="J28" s="87">
        <v>2</v>
      </c>
      <c r="K28" s="89">
        <v>3</v>
      </c>
      <c r="L28" s="61" t="s">
        <v>127</v>
      </c>
      <c r="M28" s="61" t="s">
        <v>128</v>
      </c>
      <c r="N28" s="62">
        <v>0</v>
      </c>
      <c r="O28" s="97"/>
    </row>
    <row r="29" spans="1:15" ht="24.75" x14ac:dyDescent="0.25">
      <c r="A29" s="60">
        <f t="shared" si="3"/>
        <v>26</v>
      </c>
      <c r="B29" s="22" t="s">
        <v>62</v>
      </c>
      <c r="C29" s="59" t="s">
        <v>90</v>
      </c>
      <c r="D29" s="68">
        <f t="shared" si="0"/>
        <v>6.3694267515923562</v>
      </c>
      <c r="E29" s="60">
        <v>4</v>
      </c>
      <c r="F29" s="60">
        <v>2</v>
      </c>
      <c r="G29" s="60">
        <v>2</v>
      </c>
      <c r="H29" s="86">
        <v>1</v>
      </c>
      <c r="I29" s="87">
        <v>1</v>
      </c>
      <c r="J29" s="87">
        <v>1</v>
      </c>
      <c r="K29" s="89">
        <v>3</v>
      </c>
      <c r="L29" s="61" t="s">
        <v>127</v>
      </c>
      <c r="M29" s="61" t="s">
        <v>128</v>
      </c>
      <c r="N29" s="62">
        <v>0</v>
      </c>
      <c r="O29" s="97"/>
    </row>
    <row r="30" spans="1:15" ht="24.75" x14ac:dyDescent="0.25">
      <c r="A30" s="60">
        <f t="shared" si="3"/>
        <v>27</v>
      </c>
      <c r="B30" s="22" t="s">
        <v>43</v>
      </c>
      <c r="C30" s="59" t="s">
        <v>89</v>
      </c>
      <c r="D30" s="68">
        <f t="shared" si="0"/>
        <v>12.738853503184712</v>
      </c>
      <c r="E30" s="60">
        <v>2</v>
      </c>
      <c r="F30" s="60">
        <v>1</v>
      </c>
      <c r="G30" s="60">
        <v>2</v>
      </c>
      <c r="H30" s="86">
        <v>1</v>
      </c>
      <c r="I30" s="87">
        <v>1</v>
      </c>
      <c r="J30" s="87">
        <v>2</v>
      </c>
      <c r="K30" s="89">
        <v>3</v>
      </c>
      <c r="L30" s="61" t="s">
        <v>127</v>
      </c>
      <c r="M30" s="61" t="s">
        <v>128</v>
      </c>
      <c r="N30" s="62">
        <v>0</v>
      </c>
      <c r="O30" s="97"/>
    </row>
    <row r="31" spans="1:15" ht="24.75" x14ac:dyDescent="0.25">
      <c r="A31" s="60">
        <f t="shared" si="3"/>
        <v>28</v>
      </c>
      <c r="B31" s="22" t="s">
        <v>43</v>
      </c>
      <c r="C31" s="59" t="s">
        <v>89</v>
      </c>
      <c r="D31" s="68">
        <f t="shared" si="0"/>
        <v>12.738853503184712</v>
      </c>
      <c r="E31" s="60">
        <v>2</v>
      </c>
      <c r="F31" s="60">
        <v>1</v>
      </c>
      <c r="G31" s="60">
        <v>2</v>
      </c>
      <c r="H31" s="86">
        <v>1</v>
      </c>
      <c r="I31" s="87">
        <v>1</v>
      </c>
      <c r="J31" s="87">
        <v>2</v>
      </c>
      <c r="K31" s="89">
        <v>3</v>
      </c>
      <c r="L31" s="61" t="s">
        <v>127</v>
      </c>
      <c r="M31" s="61" t="s">
        <v>128</v>
      </c>
      <c r="N31" s="62">
        <v>0</v>
      </c>
      <c r="O31" s="97"/>
    </row>
    <row r="32" spans="1:15" ht="24.75" x14ac:dyDescent="0.25">
      <c r="A32" s="60">
        <f t="shared" si="3"/>
        <v>29</v>
      </c>
      <c r="B32" s="22" t="s">
        <v>43</v>
      </c>
      <c r="C32" s="59" t="s">
        <v>89</v>
      </c>
      <c r="D32" s="68">
        <f t="shared" si="0"/>
        <v>12.738853503184712</v>
      </c>
      <c r="E32" s="60">
        <v>2</v>
      </c>
      <c r="F32" s="60">
        <v>1</v>
      </c>
      <c r="G32" s="60">
        <v>2</v>
      </c>
      <c r="H32" s="86">
        <v>1</v>
      </c>
      <c r="I32" s="87">
        <v>1</v>
      </c>
      <c r="J32" s="87">
        <v>2</v>
      </c>
      <c r="K32" s="89">
        <v>3</v>
      </c>
      <c r="L32" s="61" t="s">
        <v>127</v>
      </c>
      <c r="M32" s="61" t="s">
        <v>128</v>
      </c>
      <c r="N32" s="62">
        <v>0</v>
      </c>
      <c r="O32" s="97"/>
    </row>
    <row r="33" spans="1:15" ht="24.75" x14ac:dyDescent="0.25">
      <c r="A33" s="60">
        <f t="shared" si="3"/>
        <v>30</v>
      </c>
      <c r="B33" s="22" t="s">
        <v>63</v>
      </c>
      <c r="C33" s="59" t="s">
        <v>86</v>
      </c>
      <c r="D33" s="68">
        <f t="shared" si="0"/>
        <v>28.662420382165603</v>
      </c>
      <c r="E33" s="60">
        <v>12</v>
      </c>
      <c r="F33" s="60">
        <v>2</v>
      </c>
      <c r="G33" s="60">
        <v>5</v>
      </c>
      <c r="H33" s="86">
        <v>2</v>
      </c>
      <c r="I33" s="87">
        <v>2</v>
      </c>
      <c r="J33" s="87">
        <v>3</v>
      </c>
      <c r="K33" s="89">
        <v>3</v>
      </c>
      <c r="L33" s="61" t="s">
        <v>127</v>
      </c>
      <c r="M33" s="61" t="s">
        <v>128</v>
      </c>
      <c r="N33" s="62">
        <v>0</v>
      </c>
      <c r="O33" s="97"/>
    </row>
    <row r="34" spans="1:15" ht="60.75" x14ac:dyDescent="0.25">
      <c r="A34" s="60">
        <f t="shared" si="3"/>
        <v>31</v>
      </c>
      <c r="B34" s="22" t="s">
        <v>42</v>
      </c>
      <c r="C34" s="59" t="s">
        <v>91</v>
      </c>
      <c r="D34" s="68">
        <f t="shared" si="0"/>
        <v>55.732484076433117</v>
      </c>
      <c r="E34" s="60">
        <v>20</v>
      </c>
      <c r="F34" s="60">
        <v>10</v>
      </c>
      <c r="G34" s="60">
        <v>7</v>
      </c>
      <c r="H34" s="86">
        <v>3</v>
      </c>
      <c r="I34" s="87">
        <v>3</v>
      </c>
      <c r="J34" s="87">
        <v>4</v>
      </c>
      <c r="K34" s="89">
        <v>3</v>
      </c>
      <c r="L34" s="61" t="s">
        <v>127</v>
      </c>
      <c r="M34" s="61" t="s">
        <v>128</v>
      </c>
      <c r="N34" s="62">
        <v>0</v>
      </c>
      <c r="O34" s="97" t="s">
        <v>113</v>
      </c>
    </row>
    <row r="35" spans="1:15" ht="48.75" x14ac:dyDescent="0.25">
      <c r="A35" s="60">
        <f t="shared" si="3"/>
        <v>32</v>
      </c>
      <c r="B35" s="22" t="s">
        <v>63</v>
      </c>
      <c r="C35" s="59" t="s">
        <v>92</v>
      </c>
      <c r="D35" s="68">
        <f t="shared" si="0"/>
        <v>93.630573248407643</v>
      </c>
      <c r="E35" s="60">
        <v>30</v>
      </c>
      <c r="F35" s="60">
        <v>10</v>
      </c>
      <c r="G35" s="60">
        <v>15</v>
      </c>
      <c r="H35" s="86">
        <v>2</v>
      </c>
      <c r="I35" s="87">
        <v>2</v>
      </c>
      <c r="J35" s="87">
        <v>4</v>
      </c>
      <c r="K35" s="89">
        <v>2</v>
      </c>
      <c r="L35" s="61" t="s">
        <v>127</v>
      </c>
      <c r="M35" s="61" t="s">
        <v>128</v>
      </c>
      <c r="N35" s="62">
        <v>0</v>
      </c>
      <c r="O35" s="97" t="s">
        <v>114</v>
      </c>
    </row>
    <row r="36" spans="1:15" ht="24.75" x14ac:dyDescent="0.25">
      <c r="A36" s="60">
        <f t="shared" si="3"/>
        <v>33</v>
      </c>
      <c r="B36" s="22" t="s">
        <v>64</v>
      </c>
      <c r="C36" s="59" t="s">
        <v>93</v>
      </c>
      <c r="D36" s="68">
        <f t="shared" si="0"/>
        <v>42.675159235668787</v>
      </c>
      <c r="E36" s="60">
        <v>19</v>
      </c>
      <c r="F36" s="60">
        <v>5</v>
      </c>
      <c r="G36" s="60">
        <v>7</v>
      </c>
      <c r="H36" s="86">
        <v>3</v>
      </c>
      <c r="I36" s="87">
        <v>4</v>
      </c>
      <c r="J36" s="87">
        <v>4</v>
      </c>
      <c r="K36" s="89">
        <v>4</v>
      </c>
      <c r="L36" s="61" t="s">
        <v>127</v>
      </c>
      <c r="M36" s="61" t="s">
        <v>128</v>
      </c>
      <c r="N36" s="62">
        <v>0</v>
      </c>
      <c r="O36" s="97" t="s">
        <v>115</v>
      </c>
    </row>
    <row r="37" spans="1:15" ht="24.75" x14ac:dyDescent="0.25">
      <c r="A37" s="60">
        <f t="shared" si="3"/>
        <v>34</v>
      </c>
      <c r="B37" s="22" t="s">
        <v>61</v>
      </c>
      <c r="C37" s="59" t="s">
        <v>94</v>
      </c>
      <c r="D37" s="68">
        <f t="shared" si="0"/>
        <v>27.388535031847134</v>
      </c>
      <c r="E37" s="60">
        <v>16</v>
      </c>
      <c r="F37" s="60">
        <v>5</v>
      </c>
      <c r="G37" s="60">
        <v>3</v>
      </c>
      <c r="H37" s="86">
        <v>3</v>
      </c>
      <c r="I37" s="87">
        <v>2</v>
      </c>
      <c r="J37" s="87">
        <v>4</v>
      </c>
      <c r="K37" s="89">
        <v>3</v>
      </c>
      <c r="L37" s="61" t="s">
        <v>127</v>
      </c>
      <c r="M37" s="61" t="s">
        <v>128</v>
      </c>
      <c r="N37" s="62">
        <v>0</v>
      </c>
      <c r="O37" s="97" t="s">
        <v>116</v>
      </c>
    </row>
    <row r="38" spans="1:15" ht="48.75" x14ac:dyDescent="0.25">
      <c r="A38" s="60">
        <f t="shared" si="3"/>
        <v>35</v>
      </c>
      <c r="B38" s="22" t="s">
        <v>59</v>
      </c>
      <c r="C38" s="59" t="s">
        <v>95</v>
      </c>
      <c r="D38" s="68">
        <f t="shared" si="0"/>
        <v>36.624203821656053</v>
      </c>
      <c r="E38" s="60">
        <v>20</v>
      </c>
      <c r="F38" s="60">
        <v>4</v>
      </c>
      <c r="G38" s="60">
        <v>5</v>
      </c>
      <c r="H38" s="86">
        <v>1</v>
      </c>
      <c r="I38" s="87">
        <v>1</v>
      </c>
      <c r="J38" s="87">
        <v>4</v>
      </c>
      <c r="K38" s="89">
        <v>2</v>
      </c>
      <c r="L38" s="61" t="s">
        <v>127</v>
      </c>
      <c r="M38" s="61" t="s">
        <v>128</v>
      </c>
      <c r="N38" s="62">
        <v>0</v>
      </c>
      <c r="O38" s="97" t="s">
        <v>117</v>
      </c>
    </row>
    <row r="39" spans="1:15" x14ac:dyDescent="0.25">
      <c r="A39" s="60">
        <f t="shared" si="3"/>
        <v>36</v>
      </c>
      <c r="B39" s="22" t="s">
        <v>44</v>
      </c>
      <c r="C39" s="59" t="s">
        <v>96</v>
      </c>
      <c r="D39" s="68">
        <f t="shared" si="0"/>
        <v>52.866242038216555</v>
      </c>
      <c r="E39" s="60">
        <v>20</v>
      </c>
      <c r="F39" s="60">
        <v>2</v>
      </c>
      <c r="G39" s="60">
        <v>7</v>
      </c>
      <c r="H39" s="86">
        <v>2</v>
      </c>
      <c r="I39" s="87">
        <v>2</v>
      </c>
      <c r="J39" s="87">
        <v>4</v>
      </c>
      <c r="K39" s="89">
        <v>2</v>
      </c>
      <c r="L39" s="61" t="s">
        <v>127</v>
      </c>
      <c r="M39" s="61" t="s">
        <v>128</v>
      </c>
      <c r="N39" s="62">
        <v>0</v>
      </c>
      <c r="O39" s="97" t="s">
        <v>118</v>
      </c>
    </row>
    <row r="40" spans="1:15" ht="48.75" x14ac:dyDescent="0.25">
      <c r="A40" s="60">
        <f t="shared" si="3"/>
        <v>37</v>
      </c>
      <c r="B40" s="22" t="s">
        <v>65</v>
      </c>
      <c r="C40" s="59" t="s">
        <v>97</v>
      </c>
      <c r="D40" s="68">
        <f t="shared" si="0"/>
        <v>43.630573248407643</v>
      </c>
      <c r="E40" s="60">
        <v>17</v>
      </c>
      <c r="F40" s="60">
        <v>3</v>
      </c>
      <c r="G40" s="60">
        <v>10</v>
      </c>
      <c r="H40" s="86">
        <v>2</v>
      </c>
      <c r="I40" s="87">
        <v>2</v>
      </c>
      <c r="J40" s="87">
        <v>4</v>
      </c>
      <c r="K40" s="89">
        <v>3</v>
      </c>
      <c r="L40" s="61" t="s">
        <v>127</v>
      </c>
      <c r="M40" s="61" t="s">
        <v>128</v>
      </c>
      <c r="N40" s="62">
        <v>0</v>
      </c>
      <c r="O40" s="97" t="s">
        <v>119</v>
      </c>
    </row>
    <row r="41" spans="1:15" ht="36.75" x14ac:dyDescent="0.25">
      <c r="A41" s="60">
        <f t="shared" si="3"/>
        <v>38</v>
      </c>
      <c r="B41" s="22" t="s">
        <v>63</v>
      </c>
      <c r="C41" s="59" t="s">
        <v>98</v>
      </c>
      <c r="D41" s="68">
        <f t="shared" si="0"/>
        <v>28.025477707006367</v>
      </c>
      <c r="E41" s="60">
        <v>16</v>
      </c>
      <c r="F41" s="60">
        <v>4</v>
      </c>
      <c r="G41" s="60">
        <v>5</v>
      </c>
      <c r="H41" s="86">
        <v>1</v>
      </c>
      <c r="I41" s="87">
        <v>2</v>
      </c>
      <c r="J41" s="87">
        <v>3</v>
      </c>
      <c r="K41" s="89">
        <v>3</v>
      </c>
      <c r="L41" s="61" t="s">
        <v>127</v>
      </c>
      <c r="M41" s="61" t="s">
        <v>128</v>
      </c>
      <c r="N41" s="62">
        <v>0</v>
      </c>
      <c r="O41" s="97" t="s">
        <v>120</v>
      </c>
    </row>
    <row r="42" spans="1:15" ht="60.75" x14ac:dyDescent="0.25">
      <c r="A42" s="60">
        <f t="shared" si="3"/>
        <v>39</v>
      </c>
      <c r="B42" s="22" t="s">
        <v>66</v>
      </c>
      <c r="C42" s="59" t="s">
        <v>99</v>
      </c>
      <c r="D42" s="68">
        <f t="shared" si="0"/>
        <v>34.71337579617834</v>
      </c>
      <c r="E42" s="60">
        <v>16</v>
      </c>
      <c r="F42" s="60">
        <v>16</v>
      </c>
      <c r="G42" s="60">
        <v>7</v>
      </c>
      <c r="H42" s="86">
        <v>2</v>
      </c>
      <c r="I42" s="87">
        <v>1</v>
      </c>
      <c r="J42" s="87">
        <v>3</v>
      </c>
      <c r="K42" s="89">
        <v>2</v>
      </c>
      <c r="L42" s="61" t="s">
        <v>127</v>
      </c>
      <c r="M42" s="61" t="s">
        <v>128</v>
      </c>
      <c r="N42" s="62">
        <v>0</v>
      </c>
      <c r="O42" s="97" t="s">
        <v>121</v>
      </c>
    </row>
    <row r="43" spans="1:15" ht="24.75" x14ac:dyDescent="0.25">
      <c r="A43" s="60">
        <f t="shared" ref="A43:A48" si="4">SUM(A42+1)</f>
        <v>40</v>
      </c>
      <c r="B43" s="22" t="s">
        <v>63</v>
      </c>
      <c r="C43" s="59" t="s">
        <v>94</v>
      </c>
      <c r="D43" s="68">
        <f t="shared" si="0"/>
        <v>27.388535031847134</v>
      </c>
      <c r="E43" s="60">
        <v>14</v>
      </c>
      <c r="F43" s="60">
        <v>14</v>
      </c>
      <c r="G43" s="60">
        <v>7</v>
      </c>
      <c r="H43" s="86">
        <v>1</v>
      </c>
      <c r="I43" s="87">
        <v>1</v>
      </c>
      <c r="J43" s="87">
        <v>3</v>
      </c>
      <c r="K43" s="89">
        <v>3</v>
      </c>
      <c r="L43" s="61" t="s">
        <v>127</v>
      </c>
      <c r="M43" s="61" t="s">
        <v>128</v>
      </c>
      <c r="N43" s="62">
        <v>0</v>
      </c>
      <c r="O43" s="97"/>
    </row>
    <row r="44" spans="1:15" ht="24.75" x14ac:dyDescent="0.25">
      <c r="A44" s="60">
        <f t="shared" si="4"/>
        <v>41</v>
      </c>
      <c r="B44" s="22" t="s">
        <v>67</v>
      </c>
      <c r="C44" s="59" t="s">
        <v>24</v>
      </c>
      <c r="D44" s="68">
        <f t="shared" si="0"/>
        <v>25.796178343949045</v>
      </c>
      <c r="E44" s="60">
        <v>8</v>
      </c>
      <c r="F44" s="60">
        <v>8</v>
      </c>
      <c r="G44" s="60">
        <v>7</v>
      </c>
      <c r="H44" s="86">
        <v>3</v>
      </c>
      <c r="I44" s="87">
        <v>1</v>
      </c>
      <c r="J44" s="87">
        <v>3</v>
      </c>
      <c r="K44" s="89">
        <v>3</v>
      </c>
      <c r="L44" s="61" t="s">
        <v>127</v>
      </c>
      <c r="M44" s="61" t="s">
        <v>128</v>
      </c>
      <c r="N44" s="62">
        <v>0</v>
      </c>
      <c r="O44" s="97" t="s">
        <v>122</v>
      </c>
    </row>
    <row r="45" spans="1:15" ht="24.75" x14ac:dyDescent="0.25">
      <c r="A45" s="60">
        <f t="shared" si="4"/>
        <v>42</v>
      </c>
      <c r="B45" s="22" t="s">
        <v>68</v>
      </c>
      <c r="C45" s="59" t="s">
        <v>24</v>
      </c>
      <c r="D45" s="68">
        <f t="shared" si="0"/>
        <v>25.796178343949045</v>
      </c>
      <c r="E45" s="60">
        <v>12</v>
      </c>
      <c r="F45" s="60">
        <v>12</v>
      </c>
      <c r="G45" s="60">
        <v>5</v>
      </c>
      <c r="H45" s="86">
        <v>1</v>
      </c>
      <c r="I45" s="87">
        <v>1</v>
      </c>
      <c r="J45" s="87">
        <v>3</v>
      </c>
      <c r="K45" s="89">
        <v>3</v>
      </c>
      <c r="L45" s="61" t="s">
        <v>127</v>
      </c>
      <c r="M45" s="61" t="s">
        <v>128</v>
      </c>
      <c r="N45" s="62">
        <v>0</v>
      </c>
      <c r="O45" s="97"/>
    </row>
    <row r="46" spans="1:15" x14ac:dyDescent="0.25">
      <c r="A46" s="60">
        <f t="shared" si="4"/>
        <v>43</v>
      </c>
      <c r="B46" s="22" t="s">
        <v>44</v>
      </c>
      <c r="C46" s="59" t="s">
        <v>151</v>
      </c>
      <c r="D46" s="68">
        <f t="shared" ref="D46:D48" si="5">SUM(C46/3.14)</f>
        <v>79.617834394904449</v>
      </c>
      <c r="E46" s="60">
        <v>25</v>
      </c>
      <c r="F46" s="60">
        <v>5</v>
      </c>
      <c r="G46" s="60">
        <v>12</v>
      </c>
      <c r="H46" s="86">
        <v>2</v>
      </c>
      <c r="I46" s="87">
        <v>2</v>
      </c>
      <c r="J46" s="87">
        <v>4</v>
      </c>
      <c r="K46" s="89">
        <v>2</v>
      </c>
      <c r="L46" s="61" t="s">
        <v>127</v>
      </c>
      <c r="M46" s="61" t="s">
        <v>128</v>
      </c>
      <c r="N46" s="62">
        <v>1</v>
      </c>
      <c r="O46" s="97"/>
    </row>
    <row r="47" spans="1:15" ht="36.75" x14ac:dyDescent="0.25">
      <c r="A47" s="60">
        <f t="shared" si="4"/>
        <v>44</v>
      </c>
      <c r="B47" s="22" t="s">
        <v>58</v>
      </c>
      <c r="C47" s="59" t="s">
        <v>153</v>
      </c>
      <c r="D47" s="68">
        <f t="shared" si="5"/>
        <v>17.515923566878982</v>
      </c>
      <c r="E47" s="60">
        <v>7</v>
      </c>
      <c r="F47" s="60">
        <v>1</v>
      </c>
      <c r="G47" s="60">
        <v>10</v>
      </c>
      <c r="H47" s="86">
        <v>2</v>
      </c>
      <c r="I47" s="87">
        <v>3</v>
      </c>
      <c r="J47" s="87">
        <v>4</v>
      </c>
      <c r="K47" s="89">
        <v>3</v>
      </c>
      <c r="L47" s="61" t="s">
        <v>127</v>
      </c>
      <c r="M47" s="61" t="s">
        <v>128</v>
      </c>
      <c r="N47" s="62">
        <v>0</v>
      </c>
      <c r="O47" s="97" t="s">
        <v>110</v>
      </c>
    </row>
    <row r="48" spans="1:15" ht="36.75" x14ac:dyDescent="0.25">
      <c r="A48" s="60">
        <f t="shared" si="4"/>
        <v>45</v>
      </c>
      <c r="B48" s="22" t="s">
        <v>58</v>
      </c>
      <c r="C48" s="59" t="s">
        <v>154</v>
      </c>
      <c r="D48" s="68">
        <f t="shared" si="5"/>
        <v>20.700636942675157</v>
      </c>
      <c r="E48" s="60">
        <v>7</v>
      </c>
      <c r="F48" s="60">
        <v>1</v>
      </c>
      <c r="G48" s="60">
        <v>10</v>
      </c>
      <c r="H48" s="86">
        <v>2</v>
      </c>
      <c r="I48" s="87">
        <v>3</v>
      </c>
      <c r="J48" s="87">
        <v>4</v>
      </c>
      <c r="K48" s="89">
        <v>3</v>
      </c>
      <c r="L48" s="61" t="s">
        <v>127</v>
      </c>
      <c r="M48" s="61" t="s">
        <v>128</v>
      </c>
      <c r="N48" s="62">
        <v>1</v>
      </c>
      <c r="O48" s="97" t="s">
        <v>110</v>
      </c>
    </row>
  </sheetData>
  <mergeCells count="1">
    <mergeCell ref="A1:G1"/>
  </mergeCells>
  <phoneticPr fontId="8" type="noConversion"/>
  <pageMargins left="0.7" right="0.7" top="0.78740157499999996" bottom="0.78740157499999996" header="0.3" footer="0.3"/>
  <pageSetup paperSize="9" orientation="landscape" horizontalDpi="4294967294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8"/>
  <sheetViews>
    <sheetView zoomScaleNormal="100" workbookViewId="0">
      <selection activeCell="L22" sqref="L22"/>
    </sheetView>
  </sheetViews>
  <sheetFormatPr defaultRowHeight="15" x14ac:dyDescent="0.25"/>
  <cols>
    <col min="1" max="1" width="7" style="1" customWidth="1"/>
    <col min="2" max="2" width="10.85546875" style="2" customWidth="1"/>
    <col min="3" max="3" width="11.42578125" style="2" customWidth="1"/>
    <col min="4" max="4" width="15.7109375" style="3" customWidth="1"/>
    <col min="5" max="5" width="11.85546875" style="1" customWidth="1"/>
    <col min="6" max="6" width="11" style="1" customWidth="1"/>
    <col min="7" max="7" width="9.7109375" style="1" customWidth="1"/>
    <col min="8" max="8" width="11.42578125" customWidth="1"/>
    <col min="9" max="9" width="9.140625" customWidth="1"/>
    <col min="10" max="10" width="9.7109375" customWidth="1"/>
    <col min="11" max="11" width="13" customWidth="1"/>
  </cols>
  <sheetData>
    <row r="1" spans="1:12" ht="18" x14ac:dyDescent="0.25">
      <c r="A1" s="12" t="s">
        <v>139</v>
      </c>
      <c r="B1"/>
      <c r="C1" s="34"/>
      <c r="D1" s="34"/>
      <c r="E1" s="34"/>
      <c r="F1" s="34"/>
      <c r="G1" s="34"/>
      <c r="H1" s="34"/>
      <c r="I1" s="34"/>
      <c r="J1" s="34"/>
      <c r="K1" s="34"/>
    </row>
    <row r="2" spans="1:12" ht="18.75" thickBot="1" x14ac:dyDescent="0.3">
      <c r="A2" s="5"/>
      <c r="B2" s="13"/>
      <c r="C2" s="6"/>
      <c r="D2"/>
      <c r="E2" s="5"/>
      <c r="F2" s="5"/>
      <c r="G2" s="5"/>
    </row>
    <row r="3" spans="1:12" ht="36.75" thickBot="1" x14ac:dyDescent="0.3">
      <c r="A3" s="7" t="s">
        <v>7</v>
      </c>
      <c r="B3" s="41" t="s">
        <v>15</v>
      </c>
      <c r="C3" s="8" t="s">
        <v>16</v>
      </c>
      <c r="D3" s="9" t="s">
        <v>14</v>
      </c>
      <c r="E3" s="9" t="s">
        <v>8</v>
      </c>
      <c r="F3" s="9" t="s">
        <v>9</v>
      </c>
      <c r="G3" s="9" t="s">
        <v>10</v>
      </c>
      <c r="H3" s="9" t="s">
        <v>11</v>
      </c>
      <c r="I3" s="11" t="s">
        <v>12</v>
      </c>
      <c r="J3" s="9" t="s">
        <v>6</v>
      </c>
      <c r="K3" s="9" t="s">
        <v>13</v>
      </c>
      <c r="L3" s="10" t="s">
        <v>18</v>
      </c>
    </row>
    <row r="4" spans="1:12" s="4" customFormat="1" ht="36" x14ac:dyDescent="0.2">
      <c r="A4" s="14" t="s">
        <v>26</v>
      </c>
      <c r="B4" s="15" t="s">
        <v>21</v>
      </c>
      <c r="C4" s="16" t="s">
        <v>140</v>
      </c>
      <c r="D4" s="17" t="s">
        <v>141</v>
      </c>
      <c r="E4" s="18" t="s">
        <v>135</v>
      </c>
      <c r="F4" s="18">
        <v>135</v>
      </c>
      <c r="G4" s="17" t="s">
        <v>21</v>
      </c>
      <c r="H4" s="19" t="s">
        <v>23</v>
      </c>
      <c r="I4" s="19" t="s">
        <v>22</v>
      </c>
      <c r="J4" s="19" t="s">
        <v>138</v>
      </c>
      <c r="K4" s="19" t="s">
        <v>50</v>
      </c>
      <c r="L4" s="90"/>
    </row>
    <row r="5" spans="1:12" s="4" customFormat="1" ht="24" x14ac:dyDescent="0.2">
      <c r="A5" s="20" t="s">
        <v>27</v>
      </c>
      <c r="B5" s="21" t="s">
        <v>21</v>
      </c>
      <c r="C5" s="22" t="s">
        <v>21</v>
      </c>
      <c r="D5" s="23" t="s">
        <v>130</v>
      </c>
      <c r="E5" s="24" t="s">
        <v>131</v>
      </c>
      <c r="F5" s="24">
        <v>13</v>
      </c>
      <c r="G5" s="23" t="s">
        <v>129</v>
      </c>
      <c r="H5" s="25" t="s">
        <v>23</v>
      </c>
      <c r="I5" s="25" t="s">
        <v>22</v>
      </c>
      <c r="J5" s="25" t="s">
        <v>138</v>
      </c>
      <c r="K5" s="25" t="s">
        <v>50</v>
      </c>
      <c r="L5" s="85"/>
    </row>
    <row r="6" spans="1:12" s="4" customFormat="1" ht="24" x14ac:dyDescent="0.2">
      <c r="A6" s="20" t="s">
        <v>28</v>
      </c>
      <c r="B6" s="21" t="s">
        <v>21</v>
      </c>
      <c r="C6" s="22" t="s">
        <v>132</v>
      </c>
      <c r="D6" s="23" t="s">
        <v>21</v>
      </c>
      <c r="E6" s="24" t="s">
        <v>21</v>
      </c>
      <c r="F6" s="24">
        <v>56</v>
      </c>
      <c r="G6" s="23" t="s">
        <v>129</v>
      </c>
      <c r="H6" s="25" t="s">
        <v>23</v>
      </c>
      <c r="I6" s="25" t="s">
        <v>22</v>
      </c>
      <c r="J6" s="25" t="s">
        <v>138</v>
      </c>
      <c r="K6" s="25" t="s">
        <v>50</v>
      </c>
      <c r="L6" s="85"/>
    </row>
    <row r="7" spans="1:12" s="4" customFormat="1" ht="36" x14ac:dyDescent="0.2">
      <c r="A7" s="20" t="s">
        <v>29</v>
      </c>
      <c r="B7" s="21" t="s">
        <v>21</v>
      </c>
      <c r="C7" s="61" t="s">
        <v>21</v>
      </c>
      <c r="D7" s="22" t="s">
        <v>63</v>
      </c>
      <c r="E7" s="24" t="s">
        <v>135</v>
      </c>
      <c r="F7" s="24">
        <v>31</v>
      </c>
      <c r="G7" s="23" t="s">
        <v>129</v>
      </c>
      <c r="H7" s="25" t="s">
        <v>23</v>
      </c>
      <c r="I7" s="25" t="s">
        <v>137</v>
      </c>
      <c r="J7" s="25" t="s">
        <v>128</v>
      </c>
      <c r="K7" s="25" t="s">
        <v>50</v>
      </c>
      <c r="L7" s="85"/>
    </row>
    <row r="8" spans="1:12" s="4" customFormat="1" ht="48" x14ac:dyDescent="0.2">
      <c r="A8" s="20" t="s">
        <v>30</v>
      </c>
      <c r="B8" s="21" t="s">
        <v>21</v>
      </c>
      <c r="C8" s="22" t="s">
        <v>21</v>
      </c>
      <c r="D8" s="23" t="s">
        <v>61</v>
      </c>
      <c r="E8" s="24" t="s">
        <v>135</v>
      </c>
      <c r="F8" s="24">
        <v>16</v>
      </c>
      <c r="G8" s="23" t="s">
        <v>129</v>
      </c>
      <c r="H8" s="25" t="s">
        <v>23</v>
      </c>
      <c r="I8" s="25" t="s">
        <v>22</v>
      </c>
      <c r="J8" s="25" t="s">
        <v>128</v>
      </c>
      <c r="K8" s="25" t="s">
        <v>50</v>
      </c>
      <c r="L8" s="26" t="s">
        <v>133</v>
      </c>
    </row>
    <row r="9" spans="1:12" s="4" customFormat="1" ht="24" x14ac:dyDescent="0.2">
      <c r="A9" s="20" t="s">
        <v>45</v>
      </c>
      <c r="B9" s="21" t="s">
        <v>21</v>
      </c>
      <c r="C9" s="22" t="s">
        <v>21</v>
      </c>
      <c r="D9" s="23" t="s">
        <v>134</v>
      </c>
      <c r="E9" s="24" t="s">
        <v>131</v>
      </c>
      <c r="F9" s="24">
        <v>10</v>
      </c>
      <c r="G9" s="23" t="s">
        <v>129</v>
      </c>
      <c r="H9" s="25" t="s">
        <v>23</v>
      </c>
      <c r="I9" s="25" t="s">
        <v>137</v>
      </c>
      <c r="J9" s="25" t="s">
        <v>128</v>
      </c>
      <c r="K9" s="25" t="s">
        <v>50</v>
      </c>
      <c r="L9" s="85"/>
    </row>
    <row r="10" spans="1:12" s="4" customFormat="1" ht="36" x14ac:dyDescent="0.2">
      <c r="A10" s="20" t="s">
        <v>46</v>
      </c>
      <c r="B10" s="21" t="s">
        <v>21</v>
      </c>
      <c r="C10" s="22" t="s">
        <v>21</v>
      </c>
      <c r="D10" s="23" t="s">
        <v>136</v>
      </c>
      <c r="E10" s="24" t="s">
        <v>135</v>
      </c>
      <c r="F10" s="24">
        <v>37</v>
      </c>
      <c r="G10" s="23" t="s">
        <v>129</v>
      </c>
      <c r="H10" s="25" t="s">
        <v>23</v>
      </c>
      <c r="I10" s="25" t="s">
        <v>22</v>
      </c>
      <c r="J10" s="25" t="s">
        <v>128</v>
      </c>
      <c r="K10" s="25" t="s">
        <v>50</v>
      </c>
      <c r="L10" s="85"/>
    </row>
    <row r="11" spans="1:12" ht="25.5" thickBot="1" x14ac:dyDescent="0.3">
      <c r="A11" s="35" t="s">
        <v>47</v>
      </c>
      <c r="B11" s="36" t="s">
        <v>21</v>
      </c>
      <c r="C11" s="37" t="s">
        <v>142</v>
      </c>
      <c r="D11" s="38" t="s">
        <v>143</v>
      </c>
      <c r="E11" s="39" t="s">
        <v>131</v>
      </c>
      <c r="F11" s="39">
        <v>130</v>
      </c>
      <c r="G11" s="91"/>
      <c r="H11" s="40"/>
      <c r="I11" s="40"/>
      <c r="J11" s="40"/>
      <c r="K11" s="40"/>
      <c r="L11" s="92"/>
    </row>
    <row r="12" spans="1:12" x14ac:dyDescent="0.25">
      <c r="A12" s="27"/>
      <c r="B12" s="33"/>
      <c r="C12" s="29"/>
      <c r="D12" s="30"/>
      <c r="E12" s="27"/>
      <c r="F12" s="27"/>
      <c r="G12" s="32"/>
      <c r="H12" s="31"/>
      <c r="I12" s="31"/>
      <c r="J12" s="31"/>
      <c r="K12" s="31"/>
    </row>
    <row r="13" spans="1:12" x14ac:dyDescent="0.25">
      <c r="A13" s="27"/>
      <c r="B13" s="28"/>
      <c r="C13" s="29"/>
      <c r="D13" s="30"/>
      <c r="E13" s="27"/>
      <c r="F13" s="27"/>
      <c r="G13" s="32"/>
      <c r="H13" s="31"/>
      <c r="I13" s="31"/>
      <c r="J13" s="31"/>
      <c r="K13" s="31"/>
    </row>
    <row r="14" spans="1:12" x14ac:dyDescent="0.25">
      <c r="A14" s="27"/>
      <c r="B14" s="28"/>
      <c r="C14" s="29"/>
      <c r="D14" s="30"/>
      <c r="E14" s="27"/>
      <c r="F14" s="27"/>
      <c r="G14" s="32"/>
      <c r="H14" s="31"/>
      <c r="I14" s="31"/>
      <c r="J14" s="31"/>
      <c r="K14" s="31"/>
    </row>
    <row r="15" spans="1:12" x14ac:dyDescent="0.25">
      <c r="A15" s="27"/>
      <c r="B15" s="28"/>
      <c r="C15" s="29"/>
      <c r="D15" s="30"/>
      <c r="E15" s="27"/>
      <c r="F15" s="27"/>
      <c r="G15" s="32"/>
      <c r="H15" s="31"/>
      <c r="I15" s="31"/>
      <c r="J15" s="31"/>
      <c r="K15" s="31"/>
    </row>
    <row r="16" spans="1:12" x14ac:dyDescent="0.25">
      <c r="A16" s="27"/>
      <c r="B16" s="33"/>
      <c r="C16" s="29"/>
      <c r="D16" s="30"/>
      <c r="E16" s="27"/>
      <c r="F16" s="27"/>
      <c r="G16" s="32"/>
      <c r="H16" s="31"/>
      <c r="I16" s="31"/>
      <c r="J16" s="31"/>
      <c r="K16" s="31"/>
    </row>
    <row r="17" spans="1:11" x14ac:dyDescent="0.25">
      <c r="A17" s="27"/>
      <c r="B17" s="28"/>
      <c r="C17" s="29"/>
      <c r="D17" s="30"/>
      <c r="E17" s="27"/>
      <c r="F17" s="27"/>
      <c r="G17" s="32"/>
      <c r="H17" s="31"/>
      <c r="I17" s="31"/>
      <c r="J17" s="31"/>
      <c r="K17" s="31"/>
    </row>
    <row r="18" spans="1:11" x14ac:dyDescent="0.25">
      <c r="A18" s="27"/>
      <c r="B18" s="28"/>
      <c r="C18" s="29"/>
      <c r="D18" s="30"/>
      <c r="E18" s="27"/>
      <c r="F18" s="27"/>
      <c r="G18" s="27"/>
      <c r="H18" s="31"/>
      <c r="I18" s="31"/>
      <c r="J18" s="31"/>
      <c r="K18" s="31"/>
    </row>
  </sheetData>
  <phoneticPr fontId="8" type="noConversion"/>
  <pageMargins left="0.7" right="0.7" top="0.78740157499999996" bottom="0.78740157499999996" header="0.3" footer="0.3"/>
  <pageSetup paperSize="9" orientation="landscape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D87A03-EBE5-4020-836F-92E947EE82FF}">
  <dimension ref="A1:I55"/>
  <sheetViews>
    <sheetView topLeftCell="A10" zoomScaleNormal="100" workbookViewId="0">
      <selection activeCell="H22" sqref="H22"/>
    </sheetView>
  </sheetViews>
  <sheetFormatPr defaultRowHeight="15" x14ac:dyDescent="0.25"/>
  <cols>
    <col min="1" max="1" width="5.7109375" style="1" customWidth="1"/>
    <col min="2" max="2" width="15.42578125" style="2" customWidth="1"/>
    <col min="3" max="3" width="7.28515625" style="2" customWidth="1"/>
    <col min="4" max="4" width="7.140625" style="2" customWidth="1"/>
    <col min="5" max="5" width="15.5703125" style="55" customWidth="1"/>
    <col min="6" max="6" width="10.7109375" style="52" customWidth="1"/>
    <col min="7" max="7" width="13.5703125" style="52" customWidth="1"/>
    <col min="8" max="8" width="10.140625" customWidth="1"/>
  </cols>
  <sheetData>
    <row r="1" spans="1:9" ht="18" x14ac:dyDescent="0.25">
      <c r="A1" s="109" t="s">
        <v>38</v>
      </c>
      <c r="B1" s="109"/>
      <c r="C1" s="109"/>
      <c r="D1" s="109"/>
      <c r="E1" s="109"/>
      <c r="F1" s="109"/>
      <c r="G1" s="109"/>
    </row>
    <row r="2" spans="1:9" ht="18" x14ac:dyDescent="0.25">
      <c r="A2" s="5"/>
      <c r="B2" s="6"/>
      <c r="C2" s="6"/>
      <c r="D2" s="6"/>
      <c r="E2" s="51"/>
    </row>
    <row r="3" spans="1:9" ht="36" x14ac:dyDescent="0.25">
      <c r="A3" s="98" t="s">
        <v>0</v>
      </c>
      <c r="B3" s="99" t="s">
        <v>3</v>
      </c>
      <c r="C3" s="99" t="s">
        <v>19</v>
      </c>
      <c r="D3" s="100" t="s">
        <v>20</v>
      </c>
      <c r="E3" s="101" t="s">
        <v>31</v>
      </c>
      <c r="F3" s="100" t="s">
        <v>32</v>
      </c>
      <c r="G3" s="100" t="s">
        <v>33</v>
      </c>
      <c r="H3" s="100" t="s">
        <v>156</v>
      </c>
    </row>
    <row r="4" spans="1:9" ht="24.75" x14ac:dyDescent="0.25">
      <c r="A4" s="102">
        <v>1</v>
      </c>
      <c r="B4" s="64" t="s">
        <v>55</v>
      </c>
      <c r="C4" s="64" t="s">
        <v>69</v>
      </c>
      <c r="D4" s="68">
        <f>SUM(C4/3.14)</f>
        <v>85.987261146496806</v>
      </c>
      <c r="E4" s="53">
        <v>244199</v>
      </c>
      <c r="F4" s="54">
        <v>3982</v>
      </c>
      <c r="G4" s="103" t="s">
        <v>148</v>
      </c>
      <c r="H4" s="107" t="s">
        <v>157</v>
      </c>
    </row>
    <row r="5" spans="1:9" x14ac:dyDescent="0.25">
      <c r="A5" s="102">
        <f>SUM(A4+1)</f>
        <v>2</v>
      </c>
      <c r="B5" s="65" t="s">
        <v>42</v>
      </c>
      <c r="C5" s="64" t="s">
        <v>70</v>
      </c>
      <c r="D5" s="68">
        <f t="shared" ref="D5:D44" si="0">SUM(C5/3.14)</f>
        <v>39.171974522292992</v>
      </c>
      <c r="E5" s="53">
        <v>39445</v>
      </c>
      <c r="F5" s="54">
        <v>3982</v>
      </c>
      <c r="G5" s="103" t="s">
        <v>148</v>
      </c>
      <c r="H5" s="107" t="s">
        <v>157</v>
      </c>
    </row>
    <row r="6" spans="1:9" x14ac:dyDescent="0.25">
      <c r="A6" s="102">
        <f t="shared" ref="A6:A14" si="1">SUM(A5+1)</f>
        <v>3</v>
      </c>
      <c r="B6" s="65" t="s">
        <v>56</v>
      </c>
      <c r="C6" s="64" t="s">
        <v>71</v>
      </c>
      <c r="D6" s="68">
        <f t="shared" si="0"/>
        <v>46.815286624203821</v>
      </c>
      <c r="E6" s="53">
        <v>110157</v>
      </c>
      <c r="F6" s="54">
        <v>3985</v>
      </c>
      <c r="G6" s="103" t="s">
        <v>148</v>
      </c>
      <c r="H6" s="107" t="s">
        <v>157</v>
      </c>
    </row>
    <row r="7" spans="1:9" ht="24.75" x14ac:dyDescent="0.25">
      <c r="A7" s="102">
        <f t="shared" si="1"/>
        <v>4</v>
      </c>
      <c r="B7" s="65" t="s">
        <v>57</v>
      </c>
      <c r="C7" s="64" t="s">
        <v>72</v>
      </c>
      <c r="D7" s="68">
        <f t="shared" si="0"/>
        <v>50.955414012738849</v>
      </c>
      <c r="E7" s="53">
        <v>61910</v>
      </c>
      <c r="F7" s="54">
        <v>3985</v>
      </c>
      <c r="G7" s="103" t="s">
        <v>148</v>
      </c>
      <c r="H7" s="107" t="s">
        <v>157</v>
      </c>
    </row>
    <row r="8" spans="1:9" ht="24.75" x14ac:dyDescent="0.25">
      <c r="A8" s="102">
        <f t="shared" si="1"/>
        <v>5</v>
      </c>
      <c r="B8" s="65" t="s">
        <v>57</v>
      </c>
      <c r="C8" s="64" t="s">
        <v>73</v>
      </c>
      <c r="D8" s="68">
        <f t="shared" si="0"/>
        <v>41.719745222929937</v>
      </c>
      <c r="E8" s="53">
        <v>64518</v>
      </c>
      <c r="F8" s="54">
        <v>3985</v>
      </c>
      <c r="G8" s="103" t="s">
        <v>148</v>
      </c>
      <c r="H8" s="107" t="s">
        <v>157</v>
      </c>
    </row>
    <row r="9" spans="1:9" ht="24.75" x14ac:dyDescent="0.25">
      <c r="A9" s="102">
        <f t="shared" si="1"/>
        <v>6</v>
      </c>
      <c r="B9" s="65" t="s">
        <v>57</v>
      </c>
      <c r="C9" s="64" t="s">
        <v>74</v>
      </c>
      <c r="D9" s="68">
        <f t="shared" si="0"/>
        <v>56.687898089171973</v>
      </c>
      <c r="E9" s="53">
        <v>63195</v>
      </c>
      <c r="F9" s="54">
        <v>3985</v>
      </c>
      <c r="G9" s="103" t="s">
        <v>148</v>
      </c>
      <c r="H9" s="107" t="s">
        <v>157</v>
      </c>
    </row>
    <row r="10" spans="1:9" ht="24.75" x14ac:dyDescent="0.25">
      <c r="A10" s="102">
        <f t="shared" si="1"/>
        <v>7</v>
      </c>
      <c r="B10" s="65" t="s">
        <v>57</v>
      </c>
      <c r="C10" s="64" t="s">
        <v>75</v>
      </c>
      <c r="D10" s="68">
        <f t="shared" si="0"/>
        <v>47.770700636942671</v>
      </c>
      <c r="E10" s="53">
        <v>18655</v>
      </c>
      <c r="F10" s="54">
        <v>3985</v>
      </c>
      <c r="G10" s="103" t="s">
        <v>148</v>
      </c>
      <c r="H10" s="107" t="s">
        <v>157</v>
      </c>
    </row>
    <row r="11" spans="1:9" ht="24.75" x14ac:dyDescent="0.25">
      <c r="A11" s="102">
        <f t="shared" si="1"/>
        <v>8</v>
      </c>
      <c r="B11" s="65" t="s">
        <v>57</v>
      </c>
      <c r="C11" s="64" t="s">
        <v>76</v>
      </c>
      <c r="D11" s="68">
        <f t="shared" si="0"/>
        <v>50.318471337579616</v>
      </c>
      <c r="E11" s="53">
        <v>30945</v>
      </c>
      <c r="F11" s="54">
        <v>3958</v>
      </c>
      <c r="G11" s="103" t="s">
        <v>148</v>
      </c>
      <c r="H11" s="107" t="s">
        <v>157</v>
      </c>
    </row>
    <row r="12" spans="1:9" x14ac:dyDescent="0.25">
      <c r="A12" s="102">
        <f t="shared" si="1"/>
        <v>9</v>
      </c>
      <c r="B12" s="65" t="s">
        <v>44</v>
      </c>
      <c r="C12" s="64" t="s">
        <v>77</v>
      </c>
      <c r="D12" s="68" t="s">
        <v>149</v>
      </c>
      <c r="E12" s="53">
        <v>84820</v>
      </c>
      <c r="F12" s="54">
        <v>3982</v>
      </c>
      <c r="G12" s="103" t="s">
        <v>148</v>
      </c>
      <c r="H12" s="107" t="s">
        <v>157</v>
      </c>
    </row>
    <row r="13" spans="1:9" x14ac:dyDescent="0.25">
      <c r="A13" s="102">
        <f t="shared" si="1"/>
        <v>10</v>
      </c>
      <c r="B13" s="65" t="s">
        <v>58</v>
      </c>
      <c r="C13" s="64" t="s">
        <v>78</v>
      </c>
      <c r="D13" s="68">
        <f t="shared" si="0"/>
        <v>39.490445859872608</v>
      </c>
      <c r="E13" s="53">
        <v>0</v>
      </c>
      <c r="F13" s="54" t="s">
        <v>145</v>
      </c>
      <c r="G13" s="103" t="s">
        <v>148</v>
      </c>
      <c r="H13" s="106" t="s">
        <v>21</v>
      </c>
    </row>
    <row r="14" spans="1:9" x14ac:dyDescent="0.25">
      <c r="A14" s="102">
        <f t="shared" si="1"/>
        <v>11</v>
      </c>
      <c r="B14" s="65" t="s">
        <v>44</v>
      </c>
      <c r="C14" s="64" t="s">
        <v>79</v>
      </c>
      <c r="D14" s="68">
        <f t="shared" si="0"/>
        <v>39.808917197452224</v>
      </c>
      <c r="E14" s="53">
        <v>0</v>
      </c>
      <c r="F14" s="54" t="s">
        <v>150</v>
      </c>
      <c r="G14" s="103" t="s">
        <v>148</v>
      </c>
      <c r="H14" s="106" t="s">
        <v>21</v>
      </c>
      <c r="I14" t="s">
        <v>124</v>
      </c>
    </row>
    <row r="15" spans="1:9" x14ac:dyDescent="0.25">
      <c r="A15" s="102">
        <f>SUM(A14+1)</f>
        <v>12</v>
      </c>
      <c r="B15" s="65" t="s">
        <v>44</v>
      </c>
      <c r="C15" s="64" t="s">
        <v>80</v>
      </c>
      <c r="D15" s="68">
        <f t="shared" si="0"/>
        <v>22.929936305732483</v>
      </c>
      <c r="E15" s="53">
        <v>0</v>
      </c>
      <c r="F15" s="54" t="s">
        <v>150</v>
      </c>
      <c r="G15" s="103" t="s">
        <v>148</v>
      </c>
      <c r="H15" s="106" t="s">
        <v>21</v>
      </c>
      <c r="I15" t="s">
        <v>124</v>
      </c>
    </row>
    <row r="16" spans="1:9" x14ac:dyDescent="0.25">
      <c r="A16" s="102">
        <f t="shared" ref="A16:A19" si="2">SUM(A15+1)</f>
        <v>13</v>
      </c>
      <c r="B16" s="65" t="s">
        <v>44</v>
      </c>
      <c r="C16" s="64" t="s">
        <v>81</v>
      </c>
      <c r="D16" s="68">
        <f t="shared" si="0"/>
        <v>34.076433121019107</v>
      </c>
      <c r="E16" s="53">
        <v>0</v>
      </c>
      <c r="F16" s="54" t="s">
        <v>150</v>
      </c>
      <c r="G16" s="103" t="s">
        <v>148</v>
      </c>
      <c r="H16" s="106" t="s">
        <v>21</v>
      </c>
      <c r="I16" t="s">
        <v>124</v>
      </c>
    </row>
    <row r="17" spans="1:9" x14ac:dyDescent="0.25">
      <c r="A17" s="102">
        <f t="shared" si="2"/>
        <v>14</v>
      </c>
      <c r="B17" s="65" t="s">
        <v>56</v>
      </c>
      <c r="C17" s="64" t="s">
        <v>82</v>
      </c>
      <c r="D17" s="68">
        <f t="shared" si="0"/>
        <v>90.127388535031841</v>
      </c>
      <c r="E17" s="53">
        <v>0</v>
      </c>
      <c r="F17" s="54" t="s">
        <v>150</v>
      </c>
      <c r="G17" s="103" t="s">
        <v>148</v>
      </c>
      <c r="H17" s="106" t="s">
        <v>21</v>
      </c>
      <c r="I17" t="s">
        <v>124</v>
      </c>
    </row>
    <row r="18" spans="1:9" x14ac:dyDescent="0.25">
      <c r="A18" s="102">
        <f t="shared" si="2"/>
        <v>15</v>
      </c>
      <c r="B18" s="65" t="s">
        <v>59</v>
      </c>
      <c r="C18" s="64" t="s">
        <v>83</v>
      </c>
      <c r="D18" s="68">
        <f t="shared" si="0"/>
        <v>122.29299363057325</v>
      </c>
      <c r="E18" s="53">
        <v>0</v>
      </c>
      <c r="F18" s="54" t="s">
        <v>150</v>
      </c>
      <c r="G18" s="103" t="s">
        <v>148</v>
      </c>
      <c r="H18" s="106" t="s">
        <v>21</v>
      </c>
      <c r="I18" t="s">
        <v>124</v>
      </c>
    </row>
    <row r="19" spans="1:9" x14ac:dyDescent="0.25">
      <c r="A19" s="102">
        <f t="shared" si="2"/>
        <v>16</v>
      </c>
      <c r="B19" s="65" t="s">
        <v>59</v>
      </c>
      <c r="C19" s="64" t="s">
        <v>84</v>
      </c>
      <c r="D19" s="68">
        <f t="shared" si="0"/>
        <v>22.611464968152866</v>
      </c>
      <c r="E19" s="53">
        <v>0</v>
      </c>
      <c r="F19" s="54" t="s">
        <v>150</v>
      </c>
      <c r="G19" s="103" t="s">
        <v>148</v>
      </c>
      <c r="H19" s="106" t="s">
        <v>21</v>
      </c>
      <c r="I19" t="s">
        <v>124</v>
      </c>
    </row>
    <row r="20" spans="1:9" x14ac:dyDescent="0.25">
      <c r="A20" s="102">
        <f>SUM(A19+1)</f>
        <v>17</v>
      </c>
      <c r="B20" s="65" t="s">
        <v>60</v>
      </c>
      <c r="C20" s="64" t="s">
        <v>85</v>
      </c>
      <c r="D20" s="68">
        <f t="shared" si="0"/>
        <v>44.585987261146492</v>
      </c>
      <c r="E20" s="53">
        <v>0</v>
      </c>
      <c r="F20" s="54" t="s">
        <v>150</v>
      </c>
      <c r="G20" s="103" t="s">
        <v>148</v>
      </c>
      <c r="H20" s="106" t="s">
        <v>21</v>
      </c>
    </row>
    <row r="21" spans="1:9" x14ac:dyDescent="0.25">
      <c r="A21" s="102">
        <f t="shared" ref="A21:A44" si="3">SUM(A20+1)</f>
        <v>18</v>
      </c>
      <c r="B21" s="65" t="s">
        <v>61</v>
      </c>
      <c r="C21" s="64" t="s">
        <v>86</v>
      </c>
      <c r="D21" s="68">
        <f t="shared" si="0"/>
        <v>28.662420382165603</v>
      </c>
      <c r="E21" s="53">
        <v>0</v>
      </c>
      <c r="F21" s="54" t="s">
        <v>150</v>
      </c>
      <c r="G21" s="103" t="s">
        <v>148</v>
      </c>
      <c r="H21" s="106" t="s">
        <v>21</v>
      </c>
    </row>
    <row r="22" spans="1:9" x14ac:dyDescent="0.25">
      <c r="A22" s="102">
        <f t="shared" si="3"/>
        <v>19</v>
      </c>
      <c r="B22" s="65" t="s">
        <v>61</v>
      </c>
      <c r="C22" s="64" t="s">
        <v>24</v>
      </c>
      <c r="D22" s="68">
        <f t="shared" si="0"/>
        <v>25.796178343949045</v>
      </c>
      <c r="E22" s="53">
        <v>30143</v>
      </c>
      <c r="F22" s="54" t="s">
        <v>150</v>
      </c>
      <c r="G22" s="103" t="s">
        <v>148</v>
      </c>
      <c r="H22" s="107" t="s">
        <v>157</v>
      </c>
    </row>
    <row r="23" spans="1:9" x14ac:dyDescent="0.25">
      <c r="A23" s="102">
        <f t="shared" si="3"/>
        <v>20</v>
      </c>
      <c r="B23" s="65" t="s">
        <v>61</v>
      </c>
      <c r="C23" s="64" t="s">
        <v>24</v>
      </c>
      <c r="D23" s="68">
        <f t="shared" si="0"/>
        <v>25.796178343949045</v>
      </c>
      <c r="E23" s="53">
        <v>30143</v>
      </c>
      <c r="F23" s="54" t="s">
        <v>150</v>
      </c>
      <c r="G23" s="103" t="s">
        <v>148</v>
      </c>
      <c r="H23" s="107" t="s">
        <v>157</v>
      </c>
    </row>
    <row r="24" spans="1:9" x14ac:dyDescent="0.25">
      <c r="A24" s="86">
        <f t="shared" si="3"/>
        <v>21</v>
      </c>
      <c r="B24" s="66" t="s">
        <v>61</v>
      </c>
      <c r="C24" s="67" t="s">
        <v>87</v>
      </c>
      <c r="D24" s="68">
        <f t="shared" si="0"/>
        <v>19.108280254777068</v>
      </c>
      <c r="E24" s="53">
        <v>0</v>
      </c>
      <c r="F24" s="54" t="s">
        <v>150</v>
      </c>
      <c r="G24" s="103" t="s">
        <v>148</v>
      </c>
      <c r="H24" s="107" t="s">
        <v>157</v>
      </c>
    </row>
    <row r="25" spans="1:9" x14ac:dyDescent="0.25">
      <c r="A25" s="102">
        <f t="shared" si="3"/>
        <v>22</v>
      </c>
      <c r="B25" s="65" t="s">
        <v>61</v>
      </c>
      <c r="C25" s="64" t="s">
        <v>88</v>
      </c>
      <c r="D25" s="68">
        <f t="shared" si="0"/>
        <v>26.114649681528661</v>
      </c>
      <c r="E25" s="53">
        <v>8526</v>
      </c>
      <c r="F25" s="54" t="s">
        <v>150</v>
      </c>
      <c r="G25" s="103" t="s">
        <v>148</v>
      </c>
      <c r="H25" s="107" t="s">
        <v>157</v>
      </c>
    </row>
    <row r="26" spans="1:9" x14ac:dyDescent="0.25">
      <c r="A26" s="86">
        <f t="shared" si="3"/>
        <v>23</v>
      </c>
      <c r="B26" s="66" t="s">
        <v>61</v>
      </c>
      <c r="C26" s="67" t="s">
        <v>89</v>
      </c>
      <c r="D26" s="68">
        <f t="shared" si="0"/>
        <v>12.738853503184712</v>
      </c>
      <c r="E26" s="53">
        <v>0</v>
      </c>
      <c r="F26" s="54" t="s">
        <v>150</v>
      </c>
      <c r="G26" s="103" t="s">
        <v>148</v>
      </c>
      <c r="H26" s="106" t="s">
        <v>21</v>
      </c>
    </row>
    <row r="27" spans="1:9" x14ac:dyDescent="0.25">
      <c r="A27" s="86">
        <f t="shared" si="3"/>
        <v>24</v>
      </c>
      <c r="B27" s="66" t="s">
        <v>60</v>
      </c>
      <c r="C27" s="67" t="s">
        <v>90</v>
      </c>
      <c r="D27" s="68">
        <f t="shared" si="0"/>
        <v>6.3694267515923562</v>
      </c>
      <c r="E27" s="53">
        <v>0</v>
      </c>
      <c r="F27" s="54" t="s">
        <v>150</v>
      </c>
      <c r="G27" s="103" t="s">
        <v>148</v>
      </c>
      <c r="H27" s="106" t="s">
        <v>21</v>
      </c>
    </row>
    <row r="28" spans="1:9" x14ac:dyDescent="0.25">
      <c r="A28" s="86">
        <f t="shared" si="3"/>
        <v>25</v>
      </c>
      <c r="B28" s="66" t="s">
        <v>60</v>
      </c>
      <c r="C28" s="67" t="s">
        <v>90</v>
      </c>
      <c r="D28" s="68">
        <f t="shared" si="0"/>
        <v>6.3694267515923562</v>
      </c>
      <c r="E28" s="53">
        <v>0</v>
      </c>
      <c r="F28" s="54" t="s">
        <v>150</v>
      </c>
      <c r="G28" s="103" t="s">
        <v>148</v>
      </c>
      <c r="H28" s="107" t="s">
        <v>157</v>
      </c>
    </row>
    <row r="29" spans="1:9" ht="24.75" x14ac:dyDescent="0.25">
      <c r="A29" s="86">
        <f t="shared" si="3"/>
        <v>26</v>
      </c>
      <c r="B29" s="66" t="s">
        <v>62</v>
      </c>
      <c r="C29" s="67" t="s">
        <v>90</v>
      </c>
      <c r="D29" s="68">
        <f t="shared" si="0"/>
        <v>6.3694267515923562</v>
      </c>
      <c r="E29" s="108">
        <v>0</v>
      </c>
      <c r="F29" s="54" t="s">
        <v>150</v>
      </c>
      <c r="G29" s="103" t="s">
        <v>148</v>
      </c>
      <c r="H29" s="107" t="s">
        <v>157</v>
      </c>
      <c r="I29" t="s">
        <v>158</v>
      </c>
    </row>
    <row r="30" spans="1:9" x14ac:dyDescent="0.25">
      <c r="A30" s="86">
        <f t="shared" si="3"/>
        <v>27</v>
      </c>
      <c r="B30" s="66" t="s">
        <v>43</v>
      </c>
      <c r="C30" s="67" t="s">
        <v>89</v>
      </c>
      <c r="D30" s="68">
        <f t="shared" si="0"/>
        <v>12.738853503184712</v>
      </c>
      <c r="E30" s="108">
        <v>0</v>
      </c>
      <c r="F30" s="54" t="s">
        <v>150</v>
      </c>
      <c r="G30" s="103" t="s">
        <v>148</v>
      </c>
      <c r="H30" s="107" t="s">
        <v>157</v>
      </c>
      <c r="I30" t="s">
        <v>158</v>
      </c>
    </row>
    <row r="31" spans="1:9" x14ac:dyDescent="0.25">
      <c r="A31" s="86">
        <f t="shared" si="3"/>
        <v>28</v>
      </c>
      <c r="B31" s="66" t="s">
        <v>43</v>
      </c>
      <c r="C31" s="67" t="s">
        <v>89</v>
      </c>
      <c r="D31" s="68">
        <f t="shared" si="0"/>
        <v>12.738853503184712</v>
      </c>
      <c r="E31" s="108">
        <v>0</v>
      </c>
      <c r="F31" s="54" t="s">
        <v>150</v>
      </c>
      <c r="G31" s="103" t="s">
        <v>148</v>
      </c>
      <c r="H31" s="107" t="s">
        <v>157</v>
      </c>
      <c r="I31" t="s">
        <v>158</v>
      </c>
    </row>
    <row r="32" spans="1:9" x14ac:dyDescent="0.25">
      <c r="A32" s="86">
        <f t="shared" si="3"/>
        <v>29</v>
      </c>
      <c r="B32" s="66" t="s">
        <v>43</v>
      </c>
      <c r="C32" s="67" t="s">
        <v>89</v>
      </c>
      <c r="D32" s="68">
        <f t="shared" si="0"/>
        <v>12.738853503184712</v>
      </c>
      <c r="E32" s="108">
        <v>0</v>
      </c>
      <c r="F32" s="54" t="s">
        <v>150</v>
      </c>
      <c r="G32" s="103" t="s">
        <v>148</v>
      </c>
      <c r="H32" s="107" t="s">
        <v>157</v>
      </c>
      <c r="I32" t="s">
        <v>158</v>
      </c>
    </row>
    <row r="33" spans="1:8" x14ac:dyDescent="0.25">
      <c r="A33" s="102">
        <f t="shared" si="3"/>
        <v>30</v>
      </c>
      <c r="B33" s="65" t="s">
        <v>63</v>
      </c>
      <c r="C33" s="64" t="s">
        <v>86</v>
      </c>
      <c r="D33" s="68">
        <f t="shared" si="0"/>
        <v>28.662420382165603</v>
      </c>
      <c r="E33" s="53">
        <v>0</v>
      </c>
      <c r="F33" s="54" t="s">
        <v>145</v>
      </c>
      <c r="G33" s="103" t="s">
        <v>148</v>
      </c>
      <c r="H33" s="106" t="s">
        <v>21</v>
      </c>
    </row>
    <row r="34" spans="1:8" x14ac:dyDescent="0.25">
      <c r="A34" s="102">
        <f t="shared" si="3"/>
        <v>31</v>
      </c>
      <c r="B34" s="65" t="s">
        <v>42</v>
      </c>
      <c r="C34" s="64" t="s">
        <v>91</v>
      </c>
      <c r="D34" s="68">
        <f t="shared" si="0"/>
        <v>55.732484076433117</v>
      </c>
      <c r="E34" s="53">
        <v>25216</v>
      </c>
      <c r="F34" s="54" t="s">
        <v>145</v>
      </c>
      <c r="G34" s="103" t="s">
        <v>148</v>
      </c>
      <c r="H34" s="107" t="s">
        <v>157</v>
      </c>
    </row>
    <row r="35" spans="1:8" x14ac:dyDescent="0.25">
      <c r="A35" s="102">
        <f t="shared" si="3"/>
        <v>32</v>
      </c>
      <c r="B35" s="65" t="s">
        <v>63</v>
      </c>
      <c r="C35" s="64" t="s">
        <v>92</v>
      </c>
      <c r="D35" s="68">
        <f t="shared" si="0"/>
        <v>93.630573248407643</v>
      </c>
      <c r="E35" s="53">
        <v>0</v>
      </c>
      <c r="F35" s="54">
        <v>3984</v>
      </c>
      <c r="G35" s="103" t="s">
        <v>148</v>
      </c>
      <c r="H35" s="106" t="s">
        <v>21</v>
      </c>
    </row>
    <row r="36" spans="1:8" x14ac:dyDescent="0.25">
      <c r="A36" s="102">
        <f t="shared" si="3"/>
        <v>33</v>
      </c>
      <c r="B36" s="65" t="s">
        <v>64</v>
      </c>
      <c r="C36" s="64" t="s">
        <v>93</v>
      </c>
      <c r="D36" s="68">
        <f t="shared" si="0"/>
        <v>42.675159235668787</v>
      </c>
      <c r="E36" s="53">
        <v>0</v>
      </c>
      <c r="F36" s="54">
        <v>3984</v>
      </c>
      <c r="G36" s="103" t="s">
        <v>148</v>
      </c>
      <c r="H36" s="106" t="s">
        <v>21</v>
      </c>
    </row>
    <row r="37" spans="1:8" x14ac:dyDescent="0.25">
      <c r="A37" s="102">
        <f t="shared" si="3"/>
        <v>34</v>
      </c>
      <c r="B37" s="65" t="s">
        <v>61</v>
      </c>
      <c r="C37" s="64" t="s">
        <v>94</v>
      </c>
      <c r="D37" s="68">
        <f t="shared" si="0"/>
        <v>27.388535031847134</v>
      </c>
      <c r="E37" s="53">
        <v>0</v>
      </c>
      <c r="F37" s="54">
        <v>3984</v>
      </c>
      <c r="G37" s="103" t="s">
        <v>148</v>
      </c>
      <c r="H37" s="106" t="s">
        <v>21</v>
      </c>
    </row>
    <row r="38" spans="1:8" x14ac:dyDescent="0.25">
      <c r="A38" s="102">
        <f t="shared" si="3"/>
        <v>35</v>
      </c>
      <c r="B38" s="65" t="s">
        <v>59</v>
      </c>
      <c r="C38" s="64" t="s">
        <v>95</v>
      </c>
      <c r="D38" s="68">
        <f t="shared" si="0"/>
        <v>36.624203821656053</v>
      </c>
      <c r="E38" s="53">
        <v>0</v>
      </c>
      <c r="F38" s="54" t="s">
        <v>145</v>
      </c>
      <c r="G38" s="103" t="s">
        <v>148</v>
      </c>
      <c r="H38" s="106" t="s">
        <v>21</v>
      </c>
    </row>
    <row r="39" spans="1:8" x14ac:dyDescent="0.25">
      <c r="A39" s="102">
        <f t="shared" si="3"/>
        <v>36</v>
      </c>
      <c r="B39" s="65" t="s">
        <v>44</v>
      </c>
      <c r="C39" s="64" t="s">
        <v>96</v>
      </c>
      <c r="D39" s="68">
        <f t="shared" si="0"/>
        <v>52.866242038216555</v>
      </c>
      <c r="E39" s="53">
        <v>0</v>
      </c>
      <c r="F39" s="54" t="s">
        <v>145</v>
      </c>
      <c r="G39" s="103" t="s">
        <v>148</v>
      </c>
      <c r="H39" s="106" t="s">
        <v>21</v>
      </c>
    </row>
    <row r="40" spans="1:8" x14ac:dyDescent="0.25">
      <c r="A40" s="102">
        <f t="shared" si="3"/>
        <v>37</v>
      </c>
      <c r="B40" s="65" t="s">
        <v>65</v>
      </c>
      <c r="C40" s="64" t="s">
        <v>97</v>
      </c>
      <c r="D40" s="68">
        <f t="shared" si="0"/>
        <v>43.630573248407643</v>
      </c>
      <c r="E40" s="53">
        <v>0</v>
      </c>
      <c r="F40" s="54" t="s">
        <v>145</v>
      </c>
      <c r="G40" s="103" t="s">
        <v>148</v>
      </c>
      <c r="H40" s="106" t="s">
        <v>21</v>
      </c>
    </row>
    <row r="41" spans="1:8" x14ac:dyDescent="0.25">
      <c r="A41" s="102">
        <f t="shared" si="3"/>
        <v>38</v>
      </c>
      <c r="B41" s="65" t="s">
        <v>63</v>
      </c>
      <c r="C41" s="64" t="s">
        <v>98</v>
      </c>
      <c r="D41" s="68">
        <f t="shared" si="0"/>
        <v>28.025477707006367</v>
      </c>
      <c r="E41" s="53">
        <v>0</v>
      </c>
      <c r="F41" s="54">
        <v>3984</v>
      </c>
      <c r="G41" s="103" t="s">
        <v>148</v>
      </c>
      <c r="H41" s="106" t="s">
        <v>21</v>
      </c>
    </row>
    <row r="42" spans="1:8" ht="36.75" x14ac:dyDescent="0.25">
      <c r="A42" s="102">
        <f t="shared" si="3"/>
        <v>39</v>
      </c>
      <c r="B42" s="65" t="s">
        <v>66</v>
      </c>
      <c r="C42" s="64" t="s">
        <v>99</v>
      </c>
      <c r="D42" s="68">
        <f t="shared" si="0"/>
        <v>34.71337579617834</v>
      </c>
      <c r="E42" s="53">
        <v>0</v>
      </c>
      <c r="F42" s="54">
        <v>3984</v>
      </c>
      <c r="G42" s="103" t="s">
        <v>148</v>
      </c>
      <c r="H42" s="106" t="s">
        <v>21</v>
      </c>
    </row>
    <row r="43" spans="1:8" x14ac:dyDescent="0.25">
      <c r="A43" s="102">
        <f t="shared" si="3"/>
        <v>40</v>
      </c>
      <c r="B43" s="65" t="s">
        <v>63</v>
      </c>
      <c r="C43" s="64" t="s">
        <v>94</v>
      </c>
      <c r="D43" s="68">
        <f t="shared" si="0"/>
        <v>27.388535031847134</v>
      </c>
      <c r="E43" s="53">
        <v>0</v>
      </c>
      <c r="F43" s="54">
        <v>3984</v>
      </c>
      <c r="G43" s="103" t="s">
        <v>148</v>
      </c>
      <c r="H43" s="106" t="s">
        <v>21</v>
      </c>
    </row>
    <row r="44" spans="1:8" x14ac:dyDescent="0.25">
      <c r="A44" s="102">
        <f t="shared" si="3"/>
        <v>41</v>
      </c>
      <c r="B44" s="65" t="s">
        <v>67</v>
      </c>
      <c r="C44" s="64" t="s">
        <v>24</v>
      </c>
      <c r="D44" s="68">
        <f t="shared" si="0"/>
        <v>25.796178343949045</v>
      </c>
      <c r="E44" s="53">
        <v>0</v>
      </c>
      <c r="F44" s="54">
        <v>3984</v>
      </c>
      <c r="G44" s="103" t="s">
        <v>148</v>
      </c>
      <c r="H44" s="106" t="s">
        <v>21</v>
      </c>
    </row>
    <row r="45" spans="1:8" x14ac:dyDescent="0.25">
      <c r="A45" s="102">
        <f>SUM(A44+1)</f>
        <v>42</v>
      </c>
      <c r="B45" s="65" t="s">
        <v>68</v>
      </c>
      <c r="C45" s="64" t="s">
        <v>24</v>
      </c>
      <c r="D45" s="68">
        <f>SUM(C45/3.14)</f>
        <v>25.796178343949045</v>
      </c>
      <c r="E45" s="53">
        <v>0</v>
      </c>
      <c r="F45" s="54">
        <v>3984</v>
      </c>
      <c r="G45" s="103" t="s">
        <v>148</v>
      </c>
      <c r="H45" s="106" t="s">
        <v>21</v>
      </c>
    </row>
    <row r="46" spans="1:8" x14ac:dyDescent="0.25">
      <c r="A46" s="60">
        <f t="shared" ref="A46:A47" si="4">SUM(A45+1)</f>
        <v>43</v>
      </c>
      <c r="B46" s="22" t="s">
        <v>44</v>
      </c>
      <c r="C46" s="59" t="s">
        <v>151</v>
      </c>
      <c r="D46" s="68">
        <f t="shared" ref="D46" si="5">SUM(C46/3.14)</f>
        <v>79.617834394904449</v>
      </c>
      <c r="E46" s="53">
        <v>0</v>
      </c>
      <c r="F46" s="54" t="s">
        <v>145</v>
      </c>
      <c r="G46" s="103" t="s">
        <v>148</v>
      </c>
      <c r="H46" s="106" t="s">
        <v>21</v>
      </c>
    </row>
    <row r="47" spans="1:8" x14ac:dyDescent="0.25">
      <c r="A47" s="60">
        <f t="shared" si="4"/>
        <v>44</v>
      </c>
      <c r="B47" s="22" t="s">
        <v>58</v>
      </c>
      <c r="C47" s="59" t="s">
        <v>152</v>
      </c>
      <c r="D47" s="68" t="s">
        <v>155</v>
      </c>
      <c r="E47" s="53">
        <v>0</v>
      </c>
      <c r="F47" s="54" t="s">
        <v>145</v>
      </c>
      <c r="G47" s="103" t="s">
        <v>148</v>
      </c>
      <c r="H47" s="107" t="s">
        <v>157</v>
      </c>
    </row>
    <row r="48" spans="1:8" x14ac:dyDescent="0.25">
      <c r="A48" s="60">
        <f>SUM(A47+1)</f>
        <v>45</v>
      </c>
      <c r="B48" s="22" t="s">
        <v>58</v>
      </c>
      <c r="C48" s="59" t="s">
        <v>152</v>
      </c>
      <c r="D48" s="68" t="s">
        <v>155</v>
      </c>
      <c r="E48" s="53">
        <v>0</v>
      </c>
      <c r="F48" s="54" t="s">
        <v>145</v>
      </c>
      <c r="G48" s="103" t="s">
        <v>148</v>
      </c>
      <c r="H48" s="107" t="s">
        <v>157</v>
      </c>
    </row>
    <row r="50" spans="1:7" ht="43.5" customHeight="1" x14ac:dyDescent="0.3">
      <c r="A50" s="110" t="s">
        <v>36</v>
      </c>
      <c r="B50" s="111"/>
      <c r="C50" s="112">
        <f>SUM(E4:E46)</f>
        <v>811872</v>
      </c>
      <c r="D50" s="113"/>
      <c r="E50" s="113"/>
      <c r="F50" s="1"/>
      <c r="G50"/>
    </row>
    <row r="51" spans="1:7" x14ac:dyDescent="0.25">
      <c r="A51" s="72"/>
      <c r="B51" s="73"/>
      <c r="C51" s="73"/>
      <c r="D51" s="73"/>
      <c r="E51" s="74"/>
    </row>
    <row r="52" spans="1:7" s="79" customFormat="1" x14ac:dyDescent="0.25">
      <c r="A52" s="75" t="s">
        <v>51</v>
      </c>
      <c r="B52" s="63"/>
      <c r="C52" s="63"/>
      <c r="D52" s="63"/>
      <c r="E52" s="76"/>
      <c r="F52" s="78"/>
      <c r="G52" s="78"/>
    </row>
    <row r="53" spans="1:7" s="77" customFormat="1" ht="12" x14ac:dyDescent="0.2">
      <c r="A53" s="75" t="s">
        <v>53</v>
      </c>
      <c r="B53" s="75"/>
      <c r="C53" s="75"/>
      <c r="D53" s="75"/>
      <c r="E53" s="75"/>
    </row>
    <row r="54" spans="1:7" s="77" customFormat="1" ht="12" x14ac:dyDescent="0.2">
      <c r="A54" s="75" t="s">
        <v>52</v>
      </c>
      <c r="B54" s="75"/>
      <c r="C54" s="75"/>
      <c r="D54" s="75"/>
      <c r="E54" s="75"/>
    </row>
    <row r="55" spans="1:7" x14ac:dyDescent="0.25">
      <c r="A55" s="69"/>
      <c r="B55" s="70"/>
      <c r="C55" s="70"/>
      <c r="D55" s="70"/>
      <c r="E55" s="71"/>
    </row>
  </sheetData>
  <mergeCells count="3">
    <mergeCell ref="A1:G1"/>
    <mergeCell ref="A50:B50"/>
    <mergeCell ref="C50:E50"/>
  </mergeCells>
  <phoneticPr fontId="8" type="noConversion"/>
  <pageMargins left="0.7" right="0.7" top="0.78740157499999996" bottom="0.78740157499999996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79BC1-7D74-4B06-8227-FF97959B8B60}">
  <dimension ref="A1:L35"/>
  <sheetViews>
    <sheetView tabSelected="1" zoomScaleNormal="100" workbookViewId="0">
      <selection activeCell="F35" sqref="F35"/>
    </sheetView>
  </sheetViews>
  <sheetFormatPr defaultRowHeight="15" x14ac:dyDescent="0.25"/>
  <cols>
    <col min="1" max="1" width="7" style="1" customWidth="1"/>
    <col min="2" max="2" width="11.5703125" style="2" customWidth="1"/>
    <col min="3" max="3" width="14.5703125" style="56" customWidth="1"/>
    <col min="4" max="4" width="28.28515625" style="52" customWidth="1"/>
    <col min="5" max="5" width="16.42578125" style="52" customWidth="1"/>
    <col min="6" max="6" width="9" customWidth="1"/>
    <col min="7" max="7" width="9.140625" hidden="1" customWidth="1"/>
  </cols>
  <sheetData>
    <row r="1" spans="1:7" ht="18" x14ac:dyDescent="0.25">
      <c r="A1" s="109" t="s">
        <v>40</v>
      </c>
      <c r="B1" s="109"/>
      <c r="C1" s="109"/>
      <c r="D1" s="109"/>
      <c r="E1" s="109"/>
      <c r="F1" s="109"/>
      <c r="G1" s="109"/>
    </row>
    <row r="3" spans="1:7" x14ac:dyDescent="0.25">
      <c r="A3" s="98" t="s">
        <v>0</v>
      </c>
      <c r="B3" s="99" t="s">
        <v>34</v>
      </c>
      <c r="C3" s="104" t="s">
        <v>35</v>
      </c>
      <c r="D3" s="100" t="s">
        <v>32</v>
      </c>
      <c r="E3" s="100" t="s">
        <v>33</v>
      </c>
      <c r="F3" s="100" t="s">
        <v>156</v>
      </c>
    </row>
    <row r="4" spans="1:7" x14ac:dyDescent="0.25">
      <c r="A4" s="105" t="s">
        <v>26</v>
      </c>
      <c r="B4" s="24">
        <v>135</v>
      </c>
      <c r="C4" s="57">
        <v>7820</v>
      </c>
      <c r="D4" s="58" t="s">
        <v>144</v>
      </c>
      <c r="E4" s="103" t="s">
        <v>148</v>
      </c>
      <c r="F4" s="107" t="s">
        <v>157</v>
      </c>
    </row>
    <row r="5" spans="1:7" x14ac:dyDescent="0.25">
      <c r="A5" s="105" t="s">
        <v>27</v>
      </c>
      <c r="B5" s="24">
        <v>13</v>
      </c>
      <c r="C5" s="57">
        <v>559</v>
      </c>
      <c r="D5" s="58" t="s">
        <v>145</v>
      </c>
      <c r="E5" s="103" t="s">
        <v>148</v>
      </c>
      <c r="F5" s="107" t="s">
        <v>157</v>
      </c>
    </row>
    <row r="6" spans="1:7" x14ac:dyDescent="0.25">
      <c r="A6" s="105" t="s">
        <v>28</v>
      </c>
      <c r="B6" s="24">
        <v>56</v>
      </c>
      <c r="C6" s="57">
        <v>2912</v>
      </c>
      <c r="D6" s="58" t="s">
        <v>145</v>
      </c>
      <c r="E6" s="103" t="s">
        <v>148</v>
      </c>
      <c r="F6" s="107" t="s">
        <v>157</v>
      </c>
    </row>
    <row r="7" spans="1:7" x14ac:dyDescent="0.25">
      <c r="A7" s="105" t="s">
        <v>29</v>
      </c>
      <c r="B7" s="24">
        <v>31</v>
      </c>
      <c r="C7" s="57">
        <v>0</v>
      </c>
      <c r="D7" s="58" t="s">
        <v>146</v>
      </c>
      <c r="E7" s="103" t="s">
        <v>148</v>
      </c>
      <c r="F7" s="106" t="s">
        <v>21</v>
      </c>
    </row>
    <row r="8" spans="1:7" x14ac:dyDescent="0.25">
      <c r="A8" s="105" t="s">
        <v>30</v>
      </c>
      <c r="B8" s="24">
        <v>16</v>
      </c>
      <c r="C8" s="57">
        <v>0</v>
      </c>
      <c r="D8" s="80">
        <v>3984</v>
      </c>
      <c r="E8" s="103" t="s">
        <v>148</v>
      </c>
      <c r="F8" s="106" t="s">
        <v>21</v>
      </c>
    </row>
    <row r="9" spans="1:7" x14ac:dyDescent="0.25">
      <c r="A9" s="105" t="s">
        <v>45</v>
      </c>
      <c r="B9" s="24">
        <v>10</v>
      </c>
      <c r="C9" s="57">
        <v>0</v>
      </c>
      <c r="D9" s="58" t="s">
        <v>147</v>
      </c>
      <c r="E9" s="103" t="s">
        <v>148</v>
      </c>
      <c r="F9" s="106" t="s">
        <v>21</v>
      </c>
    </row>
    <row r="10" spans="1:7" x14ac:dyDescent="0.25">
      <c r="A10" s="105" t="s">
        <v>46</v>
      </c>
      <c r="B10" s="24">
        <v>37</v>
      </c>
      <c r="C10" s="57">
        <v>0</v>
      </c>
      <c r="D10" s="80">
        <v>3985</v>
      </c>
      <c r="E10" s="103" t="s">
        <v>148</v>
      </c>
      <c r="F10" s="106" t="s">
        <v>21</v>
      </c>
    </row>
    <row r="11" spans="1:7" x14ac:dyDescent="0.25">
      <c r="A11" s="105" t="s">
        <v>47</v>
      </c>
      <c r="B11" s="24">
        <v>130</v>
      </c>
      <c r="C11" s="57">
        <v>0</v>
      </c>
      <c r="D11" s="58" t="s">
        <v>145</v>
      </c>
      <c r="E11" s="103" t="s">
        <v>148</v>
      </c>
      <c r="F11" s="106" t="s">
        <v>21</v>
      </c>
    </row>
    <row r="14" spans="1:7" ht="60.75" customHeight="1" x14ac:dyDescent="0.3">
      <c r="A14" s="110" t="s">
        <v>41</v>
      </c>
      <c r="B14" s="111"/>
      <c r="C14" s="112">
        <f>SUM(C4:C11)</f>
        <v>11291</v>
      </c>
      <c r="D14" s="113"/>
      <c r="E14" s="113"/>
    </row>
    <row r="16" spans="1:7" x14ac:dyDescent="0.25">
      <c r="A16" s="75" t="s">
        <v>51</v>
      </c>
      <c r="B16" s="63"/>
      <c r="C16" s="63"/>
      <c r="D16" s="63"/>
      <c r="E16" s="63"/>
    </row>
    <row r="17" spans="1:12" x14ac:dyDescent="0.25">
      <c r="A17" s="75" t="s">
        <v>53</v>
      </c>
      <c r="B17" s="75"/>
      <c r="C17" s="75"/>
      <c r="D17" s="75"/>
      <c r="E17" s="75"/>
    </row>
    <row r="18" spans="1:12" x14ac:dyDescent="0.25">
      <c r="A18" s="75" t="s">
        <v>54</v>
      </c>
      <c r="B18" s="75"/>
      <c r="C18" s="75"/>
      <c r="D18" s="75"/>
      <c r="E18" s="75"/>
    </row>
    <row r="19" spans="1:12" x14ac:dyDescent="0.25">
      <c r="A19" s="69"/>
      <c r="B19" s="70"/>
      <c r="C19" s="70"/>
      <c r="D19" s="70"/>
      <c r="E19" s="70"/>
    </row>
    <row r="21" spans="1:12" x14ac:dyDescent="0.25">
      <c r="A21" s="107" t="s">
        <v>159</v>
      </c>
      <c r="B21" s="107"/>
      <c r="C21" s="107"/>
      <c r="D21" s="107"/>
      <c r="E21" s="107"/>
    </row>
    <row r="22" spans="1:12" x14ac:dyDescent="0.25">
      <c r="L22" t="s">
        <v>48</v>
      </c>
    </row>
    <row r="35" spans="3:3" x14ac:dyDescent="0.25">
      <c r="C35" s="52"/>
    </row>
  </sheetData>
  <mergeCells count="3">
    <mergeCell ref="A1:G1"/>
    <mergeCell ref="A14:B14"/>
    <mergeCell ref="C14:E14"/>
  </mergeCells>
  <phoneticPr fontId="8" type="noConversion"/>
  <pageMargins left="0.7" right="0.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</vt:i4>
      </vt:variant>
    </vt:vector>
  </HeadingPairs>
  <TitlesOfParts>
    <vt:vector size="7" baseType="lpstr">
      <vt:lpstr>List2</vt:lpstr>
      <vt:lpstr>List3</vt:lpstr>
      <vt:lpstr>hodnceni</vt:lpstr>
      <vt:lpstr>porosty</vt:lpstr>
      <vt:lpstr>hodnota stromů</vt:lpstr>
      <vt:lpstr>hodnota porostů</vt:lpstr>
      <vt:lpstr>hodnceni!Oblast_tisku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</dc:creator>
  <cp:lastModifiedBy>Petra Ličková</cp:lastModifiedBy>
  <cp:lastPrinted>2022-10-26T18:26:04Z</cp:lastPrinted>
  <dcterms:created xsi:type="dcterms:W3CDTF">2011-02-28T12:02:34Z</dcterms:created>
  <dcterms:modified xsi:type="dcterms:W3CDTF">2023-06-01T15:12:20Z</dcterms:modified>
</cp:coreProperties>
</file>